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administracion_tdt/Documentos compartidos/General/MARGARITA (COMISIONADO TRANSPARENCIA)/2.- ECONÓMICA FINANCIERA/"/>
    </mc:Choice>
  </mc:AlternateContent>
  <xr:revisionPtr revIDLastSave="106" documentId="8_{B55E431F-885C-4179-8A24-9E9AC292918A}" xr6:coauthVersionLast="44" xr6:coauthVersionMax="44" xr10:uidLastSave="{48F37878-1AFB-40E6-938A-B1EAEA714DD1}"/>
  <bookViews>
    <workbookView xWindow="-108" yWindow="-108" windowWidth="23256" windowHeight="12576" xr2:uid="{5CAE2DE2-E7E4-4BE5-BCE3-58917AB7D4A5}"/>
  </bookViews>
  <sheets>
    <sheet name="Transparencia ingresos y gastos" sheetId="1" r:id="rId1"/>
    <sheet name="PYG 201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2" i="2" l="1"/>
  <c r="D8" i="1"/>
  <c r="G176" i="2"/>
  <c r="G173" i="2"/>
  <c r="G170" i="2"/>
  <c r="G168" i="2"/>
  <c r="G166" i="2"/>
  <c r="G164" i="2"/>
  <c r="G162" i="2"/>
  <c r="G136" i="2"/>
  <c r="G124" i="2"/>
  <c r="G122" i="2"/>
  <c r="G120" i="2"/>
  <c r="G113" i="2"/>
  <c r="G110" i="2"/>
  <c r="G107" i="2"/>
  <c r="G105" i="2"/>
  <c r="G103" i="2"/>
  <c r="G101" i="2"/>
  <c r="G99" i="2"/>
  <c r="G97" i="2"/>
  <c r="G95" i="2"/>
  <c r="H96" i="2" s="1"/>
  <c r="G91" i="2"/>
  <c r="G87" i="2"/>
  <c r="G85" i="2"/>
  <c r="G47" i="2"/>
  <c r="G44" i="2"/>
  <c r="G31" i="2"/>
  <c r="G29" i="2"/>
  <c r="G27" i="2"/>
  <c r="G21" i="2"/>
  <c r="G18" i="2"/>
  <c r="G9" i="2"/>
  <c r="G3" i="2"/>
  <c r="G177" i="2" l="1"/>
</calcChain>
</file>

<file path=xl/sharedStrings.xml><?xml version="1.0" encoding="utf-8"?>
<sst xmlns="http://schemas.openxmlformats.org/spreadsheetml/2006/main" count="350" uniqueCount="238">
  <si>
    <t xml:space="preserve">Los gastos de personal y su porcentaje sobre el gasto total </t>
  </si>
  <si>
    <r>
      <t>El gasto efectuado en concepto de arrendamiento de bienes inmuebles</t>
    </r>
    <r>
      <rPr>
        <i/>
        <sz val="12"/>
        <color theme="1"/>
        <rFont val="Calibri"/>
        <family val="2"/>
        <scheme val="minor"/>
      </rPr>
      <t xml:space="preserve"> </t>
    </r>
  </si>
  <si>
    <t>Los gastos realizados en campañas de publicidad institucional</t>
  </si>
  <si>
    <t>El gasto realizado en concepto de patrocinio</t>
  </si>
  <si>
    <t>El gasto total efectuado en concepto de ayudas o subvenciones para actividades</t>
  </si>
  <si>
    <t xml:space="preserve">Los convenios de aplazamiento o fraccionamiento de pagos </t>
  </si>
  <si>
    <t>Importe</t>
  </si>
  <si>
    <t>Comentario</t>
  </si>
  <si>
    <t>Concepto</t>
  </si>
  <si>
    <t>Letra</t>
  </si>
  <si>
    <t>E</t>
  </si>
  <si>
    <t>F</t>
  </si>
  <si>
    <t>G</t>
  </si>
  <si>
    <t>H</t>
  </si>
  <si>
    <t>I</t>
  </si>
  <si>
    <t>J</t>
  </si>
  <si>
    <t>Información trimestral de las obligaciones frente a terceros</t>
  </si>
  <si>
    <t>K</t>
  </si>
  <si>
    <t>No existen obligaciones no imputadas al presupuesto.</t>
  </si>
  <si>
    <t>No ha habido convenios de aplazamiento de deudas</t>
  </si>
  <si>
    <t>%</t>
  </si>
  <si>
    <r>
      <t>No se han concedido ayudas o subvenciones para actividades económicas</t>
    </r>
    <r>
      <rPr>
        <sz val="12"/>
        <color rgb="FF00B050"/>
        <rFont val="Calibri"/>
        <family val="2"/>
        <scheme val="minor"/>
      </rPr>
      <t>.</t>
    </r>
  </si>
  <si>
    <t>Grupo</t>
  </si>
  <si>
    <t>Cuenta</t>
  </si>
  <si>
    <t>Nombre</t>
  </si>
  <si>
    <t>Saldo inicial</t>
  </si>
  <si>
    <t>Debe</t>
  </si>
  <si>
    <t>Haber</t>
  </si>
  <si>
    <t>Saldo</t>
  </si>
  <si>
    <t>610</t>
  </si>
  <si>
    <t>VARIACIÓN DE EXISTENCIAS DE MERCADERÍAS</t>
  </si>
  <si>
    <t>Total 610</t>
  </si>
  <si>
    <t>621</t>
  </si>
  <si>
    <t>ALQUILER SALAS</t>
  </si>
  <si>
    <t>ALQUILERES VARIOS</t>
  </si>
  <si>
    <t>ALQUILER DE MOBILIARIO</t>
  </si>
  <si>
    <t>ALQUILER OFICINAS</t>
  </si>
  <si>
    <t>RENTING FOTOCOPIADOR</t>
  </si>
  <si>
    <t>Total 621</t>
  </si>
  <si>
    <t>622</t>
  </si>
  <si>
    <t>REPARACIONES Y CONSERVACIÓN</t>
  </si>
  <si>
    <t>LIMPIEZA  DE OFICINAS</t>
  </si>
  <si>
    <t>MANTENIMIENTO EQUIPOS INF Y PAG WEB</t>
  </si>
  <si>
    <t>MANTENIMIENTO EQUIPOS INFORMAT</t>
  </si>
  <si>
    <t>MANTENIMIENTO AIRE ACOND.</t>
  </si>
  <si>
    <t>MANTENIMIENTO FOTOCOPIADORAS</t>
  </si>
  <si>
    <t>MANTENIMIENTO ALARMA</t>
  </si>
  <si>
    <t>MANT PAG WEB</t>
  </si>
  <si>
    <t>Total 622</t>
  </si>
  <si>
    <t>623</t>
  </si>
  <si>
    <t>HONORARIOS PROFESIONALES</t>
  </si>
  <si>
    <t>ASESORAMIENTO DE PROYECTOS</t>
  </si>
  <si>
    <t>Total 623</t>
  </si>
  <si>
    <t>624</t>
  </si>
  <si>
    <t>BILLETES DE TREN</t>
  </si>
  <si>
    <t>MENSAJERIA  Y OTROS</t>
  </si>
  <si>
    <t>GASTOS KILOMETRAJE</t>
  </si>
  <si>
    <t>ALQUILER DE COCHES</t>
  </si>
  <si>
    <t>GASOLINA</t>
  </si>
  <si>
    <t>Total 624</t>
  </si>
  <si>
    <t>625</t>
  </si>
  <si>
    <t>PRIMAS DE SEGUROS</t>
  </si>
  <si>
    <t>Total 625</t>
  </si>
  <si>
    <t>626</t>
  </si>
  <si>
    <t>COMISIONES BANCARIAS</t>
  </si>
  <si>
    <t>Total 626</t>
  </si>
  <si>
    <t>627</t>
  </si>
  <si>
    <t>PUBLICIDAD RELAC PUBLICAS</t>
  </si>
  <si>
    <t>TRADUCCIONES</t>
  </si>
  <si>
    <t>GASTOS CON EMPRESAS</t>
  </si>
  <si>
    <t>INSCRIP.ASOCIACIONES VARIAS</t>
  </si>
  <si>
    <t>ANUNCIOS EN PRENSA</t>
  </si>
  <si>
    <t>PRENSA DIARIA</t>
  </si>
  <si>
    <t>PATROCINIO</t>
  </si>
  <si>
    <t>COLABORACIONES</t>
  </si>
  <si>
    <t>MAILINGS Y ENV MASIV</t>
  </si>
  <si>
    <t>CAMPAÑA ON-LINE</t>
  </si>
  <si>
    <t>INSCRIPCION FERIAS Y WORKSHOPS</t>
  </si>
  <si>
    <t>RELACIONES PUBLICAS</t>
  </si>
  <si>
    <t>Total 627</t>
  </si>
  <si>
    <t>628</t>
  </si>
  <si>
    <t>MATERIAL DE OFICINA</t>
  </si>
  <si>
    <t>SUMINISTRO LUZ</t>
  </si>
  <si>
    <t>Total 628</t>
  </si>
  <si>
    <t>629</t>
  </si>
  <si>
    <t>STAND FERIAS</t>
  </si>
  <si>
    <t>HOTELES</t>
  </si>
  <si>
    <t>EVENTOS ESPECIALES</t>
  </si>
  <si>
    <t>OBSEQUIOS</t>
  </si>
  <si>
    <t>CAMPAÑAS PUBLICIT</t>
  </si>
  <si>
    <t>MATERIAL PROMOCIONAL</t>
  </si>
  <si>
    <t>COMIDAS</t>
  </si>
  <si>
    <t>DIETAS</t>
  </si>
  <si>
    <t>TAXIS Y OTROS</t>
  </si>
  <si>
    <t>TELEFONOS</t>
  </si>
  <si>
    <t>GASTOS VARIOS</t>
  </si>
  <si>
    <t>OFICINA LONDRES</t>
  </si>
  <si>
    <t>OFICINA ALEMANIA</t>
  </si>
  <si>
    <t>EJECUCION PROYECTOS</t>
  </si>
  <si>
    <t>SERV.VIGILANCIA</t>
  </si>
  <si>
    <t>ASESORAMIENTO</t>
  </si>
  <si>
    <t>TRANSPORTES</t>
  </si>
  <si>
    <t>ACREDITACIONES PARA FERIAS SPET Y ASOCIA</t>
  </si>
  <si>
    <t>PRESENTACIONES</t>
  </si>
  <si>
    <t>HONORARIOS AZAFATAS Y GUIAS</t>
  </si>
  <si>
    <t>OTROS HONORARIOS</t>
  </si>
  <si>
    <t>SEGURIDAD EVENTOS</t>
  </si>
  <si>
    <t>CATERING</t>
  </si>
  <si>
    <t>SERVICIOS DE TRABAJO TEMPORAL</t>
  </si>
  <si>
    <t>BILLETES AVION</t>
  </si>
  <si>
    <t>EXCURSIONES</t>
  </si>
  <si>
    <t>MERCHANDISING</t>
  </si>
  <si>
    <t>SERVICIO INTERNET</t>
  </si>
  <si>
    <t>OFICINA FRANCIA</t>
  </si>
  <si>
    <t>ACTUACIONES MUSICALES Y DE ENTRETENIMIEN</t>
  </si>
  <si>
    <t>ESTUDIOS</t>
  </si>
  <si>
    <t>OTRA FORMACION</t>
  </si>
  <si>
    <t>ENVIO DE MATERIAL</t>
  </si>
  <si>
    <t>APOYO RODAJE</t>
  </si>
  <si>
    <t>OFICINA PENINSULA</t>
  </si>
  <si>
    <t>VESTUARIO</t>
  </si>
  <si>
    <t>OFICINA RUSIA</t>
  </si>
  <si>
    <t>Total 629</t>
  </si>
  <si>
    <t>630</t>
  </si>
  <si>
    <t>IMPUESTO SOBRE BENEFICIO</t>
  </si>
  <si>
    <t>Total 630</t>
  </si>
  <si>
    <t>631</t>
  </si>
  <si>
    <t>IMPTO MUNICIPAL BASURAS</t>
  </si>
  <si>
    <t>OTROS IMPUESTOS</t>
  </si>
  <si>
    <t>TASAS OFICINA DEL AEROPUERTO</t>
  </si>
  <si>
    <t>Total 631</t>
  </si>
  <si>
    <t>640</t>
  </si>
  <si>
    <t>SUELDOS Y SALARIOS</t>
  </si>
  <si>
    <t>SUELDOS TRAMITACIÓN</t>
  </si>
  <si>
    <t>Total 640</t>
  </si>
  <si>
    <t>641</t>
  </si>
  <si>
    <t>INDEMNIZACIONES</t>
  </si>
  <si>
    <t>Total 641</t>
  </si>
  <si>
    <t>642</t>
  </si>
  <si>
    <t>SEGURIDAD SOCIAL A CARGO DE LA EMPRESA</t>
  </si>
  <si>
    <t>Total 642</t>
  </si>
  <si>
    <t>650</t>
  </si>
  <si>
    <t>PERDIDAS CRED. INCOBRA.</t>
  </si>
  <si>
    <t>Total 650</t>
  </si>
  <si>
    <t>662</t>
  </si>
  <si>
    <t>INTERESES DE DEUDAS A LARGO PLAZO</t>
  </si>
  <si>
    <t>Total 662</t>
  </si>
  <si>
    <t>668</t>
  </si>
  <si>
    <t>DIFERENCIAS NEGATIVAS DE CAMBIO</t>
  </si>
  <si>
    <t>Total 668</t>
  </si>
  <si>
    <t>669</t>
  </si>
  <si>
    <t>OTROS GASTOS FINANCIEROS</t>
  </si>
  <si>
    <t>Total 669</t>
  </si>
  <si>
    <t>678</t>
  </si>
  <si>
    <t>GASTOS EXTRAORDINARIOS</t>
  </si>
  <si>
    <t>MULTAS Y SANCIONES</t>
  </si>
  <si>
    <t>Total 678</t>
  </si>
  <si>
    <t>680</t>
  </si>
  <si>
    <t>AMORTIZACIÓN DEL INMOVILIZADO INTANGIBLE</t>
  </si>
  <si>
    <t>AMORT.REGISTRO MARCA</t>
  </si>
  <si>
    <t>Total 680</t>
  </si>
  <si>
    <t>681</t>
  </si>
  <si>
    <t>AMORTIZACIÓN DEL INMOVILIZADO MATERIAL</t>
  </si>
  <si>
    <t>AMORT MOBILIARIO</t>
  </si>
  <si>
    <t>AMORT EQUIPOS INFORM</t>
  </si>
  <si>
    <t>AMORT. ELEM. TRANSPO</t>
  </si>
  <si>
    <t>AMORT ACUM OTRO INMO</t>
  </si>
  <si>
    <t>AMORT. ACUM CONSTRUC</t>
  </si>
  <si>
    <t>Total 681</t>
  </si>
  <si>
    <t>694</t>
  </si>
  <si>
    <t>PÉRDIDAS POR DETERIORO DE CRÉDITOS POR OPERACIONES COMERCIALES</t>
  </si>
  <si>
    <t>Total 694</t>
  </si>
  <si>
    <t>700</t>
  </si>
  <si>
    <t>VENTAS DE MERCADERÍAS</t>
  </si>
  <si>
    <t>Total 700</t>
  </si>
  <si>
    <t>705</t>
  </si>
  <si>
    <t>ESPACIO PUBLICITARIO EN MATERIAL</t>
  </si>
  <si>
    <t>INGRESOS NIVEL GENERAL</t>
  </si>
  <si>
    <t>INGRESOS T.C.B.</t>
  </si>
  <si>
    <t>INGRESOS TENERIFE SELECT</t>
  </si>
  <si>
    <t>INGRESOS TENERIFE GOLF</t>
  </si>
  <si>
    <t>INGRESOS FILM COMMISSION</t>
  </si>
  <si>
    <t>INGRESOS FERIAS ASOCIADOS</t>
  </si>
  <si>
    <t>ING TFE NO LIMITS</t>
  </si>
  <si>
    <t>ING TURISMO MEDICO</t>
  </si>
  <si>
    <t>INGRESOS PROMOCIÓN ECONOMICA</t>
  </si>
  <si>
    <t>INGRESOS VARIOS</t>
  </si>
  <si>
    <t>Total 705</t>
  </si>
  <si>
    <t>740</t>
  </si>
  <si>
    <t>SUB. GASTOS ESTRUCTU</t>
  </si>
  <si>
    <t>SUBVENCION PROMOCION PUERTO DE LA CRUZ</t>
  </si>
  <si>
    <t>CAMPAÑA SIENTOXCIENT</t>
  </si>
  <si>
    <t>AYTO ADEJE</t>
  </si>
  <si>
    <t>AYTO SAN MIGUEL DE A</t>
  </si>
  <si>
    <t>AYTO GRANADILLA</t>
  </si>
  <si>
    <t>SUBVENCION CONECTIVIDAD</t>
  </si>
  <si>
    <t>PATROCINIO DEPORTIVO</t>
  </si>
  <si>
    <t>AYTO LA LAGUNA</t>
  </si>
  <si>
    <t>APORTACION PARA PROMOCION</t>
  </si>
  <si>
    <t>ACCIONES PROMOCION Y DINAMIZACION ZONAS TURISTICAS</t>
  </si>
  <si>
    <t>APORT EVENTOS DEPORTIVOS 165.500</t>
  </si>
  <si>
    <t>SUBVENCION WHY TENERIFE?</t>
  </si>
  <si>
    <t>SUBVENCIÓN RED CIDE</t>
  </si>
  <si>
    <t>PATROCINIO CLUBES CATEGORIA NACIONAL</t>
  </si>
  <si>
    <t>TENERIFE LICITA</t>
  </si>
  <si>
    <t>APORTACION CADENA DIAL (400.000)</t>
  </si>
  <si>
    <t>APORTACION EVENTO IBEROAMERICANO (QUIRINO)</t>
  </si>
  <si>
    <t>APORTACION MEETING IN</t>
  </si>
  <si>
    <t>PROYECTO MARCET</t>
  </si>
  <si>
    <t>PROYECTO INNOVATUR</t>
  </si>
  <si>
    <t>PROYECTO DIOMEDEA</t>
  </si>
  <si>
    <t>GOB.CANARIAS (P.TURISTICA)</t>
  </si>
  <si>
    <t>REMANENTE CONECTIVIDAD 2018</t>
  </si>
  <si>
    <t>LICITACION CABO VERDE</t>
  </si>
  <si>
    <t>Total 740</t>
  </si>
  <si>
    <t>746</t>
  </si>
  <si>
    <t>SUBVENCIONES, DONACIONES Y LEGADOS DE CAPITAL TRANSFERIDAS AL RESULTADO DEL EJERCICIO</t>
  </si>
  <si>
    <t>Total 746</t>
  </si>
  <si>
    <t>768</t>
  </si>
  <si>
    <t>DIFERENCIAS POSITIVAS DE CAMBIO</t>
  </si>
  <si>
    <t>Total 768</t>
  </si>
  <si>
    <t>769</t>
  </si>
  <si>
    <t>INTERESES C/C</t>
  </si>
  <si>
    <t>Total 769</t>
  </si>
  <si>
    <t>778</t>
  </si>
  <si>
    <t>INGRESOS EXTRAORDINARIOS</t>
  </si>
  <si>
    <t>Total 778</t>
  </si>
  <si>
    <t>830</t>
  </si>
  <si>
    <t>SUBV REMOLEDACION OF</t>
  </si>
  <si>
    <t>SUBVENC 2? FASE</t>
  </si>
  <si>
    <t>Total 830</t>
  </si>
  <si>
    <t>840</t>
  </si>
  <si>
    <t>SUBVENC REMODELAC OF</t>
  </si>
  <si>
    <t>SUBV 2? FASE</t>
  </si>
  <si>
    <t>Total 840</t>
  </si>
  <si>
    <t>Total general</t>
  </si>
  <si>
    <t>TRANSPARARENCIA EN INGRESOS Y GASTOS 2019</t>
  </si>
  <si>
    <t>SPET, TURISMO DE TENERIFE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</si>
</sst>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168" fontId="0" fillId="0" borderId="0" xfId="0" applyNumberFormat="1"/>
    <xf numFmtId="0" fontId="0" fillId="2" borderId="1" xfId="0" applyFill="1" applyBorder="1"/>
    <xf numFmtId="168" fontId="0" fillId="2" borderId="1" xfId="0" applyNumberFormat="1" applyFill="1" applyBorder="1"/>
    <xf numFmtId="0" fontId="0" fillId="0" borderId="1" xfId="0" applyBorder="1"/>
    <xf numFmtId="0" fontId="2" fillId="0" borderId="1" xfId="0" applyFont="1" applyBorder="1"/>
    <xf numFmtId="168" fontId="0" fillId="0" borderId="1" xfId="0" applyNumberFormat="1" applyBorder="1"/>
    <xf numFmtId="0" fontId="4" fillId="0" borderId="0" xfId="0" applyFont="1"/>
    <xf numFmtId="0" fontId="5" fillId="2" borderId="1" xfId="0" applyFont="1" applyFill="1" applyBorder="1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0" fontId="5" fillId="0" borderId="0" xfId="0" applyFont="1"/>
    <xf numFmtId="4" fontId="0" fillId="0" borderId="1" xfId="0" applyNumberFormat="1" applyBorder="1"/>
    <xf numFmtId="0" fontId="8" fillId="0" borderId="1" xfId="0" applyFont="1" applyBorder="1"/>
    <xf numFmtId="4" fontId="8" fillId="0" borderId="1" xfId="0" applyNumberFormat="1" applyFont="1" applyBorder="1"/>
    <xf numFmtId="0" fontId="9" fillId="0" borderId="1" xfId="0" applyFont="1" applyBorder="1"/>
    <xf numFmtId="4" fontId="9" fillId="0" borderId="1" xfId="0" applyNumberFormat="1" applyFont="1" applyBorder="1"/>
    <xf numFmtId="4" fontId="10" fillId="0" borderId="0" xfId="0" applyNumberFormat="1" applyFont="1"/>
    <xf numFmtId="0" fontId="11" fillId="0" borderId="0" xfId="0" applyFont="1"/>
    <xf numFmtId="0" fontId="8" fillId="0" borderId="0" xfId="0" applyFont="1"/>
    <xf numFmtId="4" fontId="0" fillId="0" borderId="0" xfId="0" applyNumberFormat="1"/>
    <xf numFmtId="4" fontId="8" fillId="0" borderId="0" xfId="0" applyNumberFormat="1" applyFont="1"/>
    <xf numFmtId="4" fontId="11" fillId="0" borderId="0" xfId="0" applyNumberFormat="1" applyFont="1"/>
    <xf numFmtId="9" fontId="0" fillId="0" borderId="1" xfId="1" applyFont="1" applyBorder="1"/>
    <xf numFmtId="0" fontId="12" fillId="0" borderId="1" xfId="0" applyFont="1" applyBorder="1"/>
    <xf numFmtId="4" fontId="12" fillId="0" borderId="1" xfId="0" applyNumberFormat="1" applyFont="1" applyBorder="1"/>
    <xf numFmtId="0" fontId="12" fillId="0" borderId="0" xfId="0" applyFont="1"/>
    <xf numFmtId="4" fontId="12" fillId="0" borderId="0" xfId="0" applyNumberFormat="1" applyFont="1"/>
    <xf numFmtId="4" fontId="4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3" fillId="0" borderId="1" xfId="0" applyFont="1" applyBorder="1"/>
    <xf numFmtId="0" fontId="14" fillId="0" borderId="1" xfId="0" applyFont="1" applyBorder="1"/>
    <xf numFmtId="4" fontId="14" fillId="0" borderId="1" xfId="0" applyNumberFormat="1" applyFont="1" applyBorder="1"/>
    <xf numFmtId="0" fontId="14" fillId="0" borderId="0" xfId="0" applyFont="1"/>
    <xf numFmtId="4" fontId="14" fillId="0" borderId="0" xfId="0" applyNumberFormat="1" applyFont="1"/>
    <xf numFmtId="4" fontId="5" fillId="0" borderId="0" xfId="0" applyNumberFormat="1" applyFont="1"/>
    <xf numFmtId="0" fontId="15" fillId="0" borderId="1" xfId="0" applyFont="1" applyBorder="1"/>
    <xf numFmtId="4" fontId="15" fillId="0" borderId="1" xfId="0" applyNumberFormat="1" applyFont="1" applyBorder="1"/>
    <xf numFmtId="0" fontId="16" fillId="0" borderId="0" xfId="0" applyFont="1"/>
    <xf numFmtId="4" fontId="16" fillId="0" borderId="0" xfId="0" applyNumberFormat="1" applyFont="1"/>
    <xf numFmtId="0" fontId="9" fillId="3" borderId="1" xfId="0" applyFont="1" applyFill="1" applyBorder="1"/>
    <xf numFmtId="4" fontId="9" fillId="3" borderId="1" xfId="0" applyNumberFormat="1" applyFont="1" applyFill="1" applyBorder="1"/>
    <xf numFmtId="0" fontId="17" fillId="0" borderId="1" xfId="0" applyFont="1" applyBorder="1"/>
    <xf numFmtId="4" fontId="17" fillId="0" borderId="1" xfId="0" applyNumberFormat="1" applyFont="1" applyBorder="1"/>
    <xf numFmtId="0" fontId="17" fillId="0" borderId="0" xfId="0" applyFont="1"/>
    <xf numFmtId="4" fontId="17" fillId="0" borderId="0" xfId="0" applyNumberFormat="1" applyFont="1"/>
    <xf numFmtId="4" fontId="18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B17B-1806-4FA3-8DE8-CD75EE291C2E}">
  <dimension ref="A2:E14"/>
  <sheetViews>
    <sheetView tabSelected="1" workbookViewId="0">
      <selection activeCell="B18" sqref="B18"/>
    </sheetView>
  </sheetViews>
  <sheetFormatPr baseColWidth="10" defaultRowHeight="14.4" x14ac:dyDescent="0.3"/>
  <cols>
    <col min="1" max="1" width="5.21875" bestFit="1" customWidth="1"/>
    <col min="2" max="2" width="77.109375" bestFit="1" customWidth="1"/>
    <col min="3" max="3" width="13" style="1" bestFit="1" customWidth="1"/>
    <col min="4" max="4" width="4.44140625" style="1" bestFit="1" customWidth="1"/>
    <col min="5" max="5" width="71.44140625" style="11" bestFit="1" customWidth="1"/>
  </cols>
  <sheetData>
    <row r="2" spans="1:5" x14ac:dyDescent="0.3">
      <c r="B2" s="45" t="s">
        <v>237</v>
      </c>
    </row>
    <row r="5" spans="1:5" x14ac:dyDescent="0.3">
      <c r="B5" t="s">
        <v>236</v>
      </c>
    </row>
    <row r="7" spans="1:5" x14ac:dyDescent="0.3">
      <c r="A7" s="2" t="s">
        <v>9</v>
      </c>
      <c r="B7" s="2" t="s">
        <v>8</v>
      </c>
      <c r="C7" s="3" t="s">
        <v>6</v>
      </c>
      <c r="D7" s="3" t="s">
        <v>20</v>
      </c>
      <c r="E7" s="8" t="s">
        <v>7</v>
      </c>
    </row>
    <row r="8" spans="1:5" ht="15.6" x14ac:dyDescent="0.3">
      <c r="A8" s="4" t="s">
        <v>10</v>
      </c>
      <c r="B8" s="5" t="s">
        <v>0</v>
      </c>
      <c r="C8" s="6">
        <v>1766687.21</v>
      </c>
      <c r="D8" s="23">
        <f>(C8/14706707.57)</f>
        <v>0.12012798932670965</v>
      </c>
      <c r="E8" s="9"/>
    </row>
    <row r="9" spans="1:5" ht="15.6" x14ac:dyDescent="0.3">
      <c r="A9" s="4" t="s">
        <v>11</v>
      </c>
      <c r="B9" s="5" t="s">
        <v>1</v>
      </c>
      <c r="C9" s="6">
        <v>72627.12</v>
      </c>
      <c r="D9" s="6"/>
      <c r="E9" s="9"/>
    </row>
    <row r="10" spans="1:5" ht="15.6" x14ac:dyDescent="0.3">
      <c r="A10" s="4" t="s">
        <v>12</v>
      </c>
      <c r="B10" s="5" t="s">
        <v>2</v>
      </c>
      <c r="C10" s="6">
        <v>1639079.71</v>
      </c>
      <c r="D10" s="6"/>
      <c r="E10" s="9"/>
    </row>
    <row r="11" spans="1:5" ht="15.6" x14ac:dyDescent="0.3">
      <c r="A11" s="4" t="s">
        <v>13</v>
      </c>
      <c r="B11" s="5" t="s">
        <v>3</v>
      </c>
      <c r="C11" s="6">
        <v>4916032.5</v>
      </c>
      <c r="D11" s="6"/>
      <c r="E11" s="9"/>
    </row>
    <row r="12" spans="1:5" ht="15.6" x14ac:dyDescent="0.3">
      <c r="A12" s="4" t="s">
        <v>14</v>
      </c>
      <c r="B12" s="5" t="s">
        <v>4</v>
      </c>
      <c r="C12" s="6">
        <v>0</v>
      </c>
      <c r="D12" s="6"/>
      <c r="E12" s="10" t="s">
        <v>21</v>
      </c>
    </row>
    <row r="13" spans="1:5" ht="15.6" x14ac:dyDescent="0.3">
      <c r="A13" s="4" t="s">
        <v>15</v>
      </c>
      <c r="B13" s="5" t="s">
        <v>5</v>
      </c>
      <c r="C13" s="6">
        <v>0</v>
      </c>
      <c r="D13" s="6"/>
      <c r="E13" s="10" t="s">
        <v>19</v>
      </c>
    </row>
    <row r="14" spans="1:5" ht="15.6" x14ac:dyDescent="0.3">
      <c r="A14" s="4" t="s">
        <v>17</v>
      </c>
      <c r="B14" s="5" t="s">
        <v>16</v>
      </c>
      <c r="C14" s="6">
        <v>0</v>
      </c>
      <c r="D14" s="6"/>
      <c r="E14" s="10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08D2-C986-421E-B3E6-88969F27C7B9}">
  <dimension ref="A1:J184"/>
  <sheetViews>
    <sheetView topLeftCell="A112" workbookViewId="0">
      <selection activeCell="I176" sqref="I176"/>
    </sheetView>
  </sheetViews>
  <sheetFormatPr baseColWidth="10" defaultRowHeight="14.4" outlineLevelRow="2" x14ac:dyDescent="0.3"/>
  <cols>
    <col min="1" max="1" width="6" bestFit="1" customWidth="1"/>
    <col min="2" max="2" width="8" bestFit="1" customWidth="1"/>
    <col min="3" max="3" width="38" customWidth="1"/>
    <col min="4" max="7" width="14" style="20" bestFit="1" customWidth="1"/>
    <col min="8" max="8" width="12.6640625" bestFit="1" customWidth="1"/>
    <col min="10" max="10" width="12.5546875" style="20" bestFit="1" customWidth="1"/>
    <col min="257" max="257" width="6" bestFit="1" customWidth="1"/>
    <col min="258" max="258" width="8" bestFit="1" customWidth="1"/>
    <col min="259" max="259" width="38" customWidth="1"/>
    <col min="260" max="263" width="14" bestFit="1" customWidth="1"/>
    <col min="264" max="264" width="12.6640625" bestFit="1" customWidth="1"/>
    <col min="513" max="513" width="6" bestFit="1" customWidth="1"/>
    <col min="514" max="514" width="8" bestFit="1" customWidth="1"/>
    <col min="515" max="515" width="38" customWidth="1"/>
    <col min="516" max="519" width="14" bestFit="1" customWidth="1"/>
    <col min="520" max="520" width="12.6640625" bestFit="1" customWidth="1"/>
    <col min="769" max="769" width="6" bestFit="1" customWidth="1"/>
    <col min="770" max="770" width="8" bestFit="1" customWidth="1"/>
    <col min="771" max="771" width="38" customWidth="1"/>
    <col min="772" max="775" width="14" bestFit="1" customWidth="1"/>
    <col min="776" max="776" width="12.6640625" bestFit="1" customWidth="1"/>
    <col min="1025" max="1025" width="6" bestFit="1" customWidth="1"/>
    <col min="1026" max="1026" width="8" bestFit="1" customWidth="1"/>
    <col min="1027" max="1027" width="38" customWidth="1"/>
    <col min="1028" max="1031" width="14" bestFit="1" customWidth="1"/>
    <col min="1032" max="1032" width="12.6640625" bestFit="1" customWidth="1"/>
    <col min="1281" max="1281" width="6" bestFit="1" customWidth="1"/>
    <col min="1282" max="1282" width="8" bestFit="1" customWidth="1"/>
    <col min="1283" max="1283" width="38" customWidth="1"/>
    <col min="1284" max="1287" width="14" bestFit="1" customWidth="1"/>
    <col min="1288" max="1288" width="12.6640625" bestFit="1" customWidth="1"/>
    <col min="1537" max="1537" width="6" bestFit="1" customWidth="1"/>
    <col min="1538" max="1538" width="8" bestFit="1" customWidth="1"/>
    <col min="1539" max="1539" width="38" customWidth="1"/>
    <col min="1540" max="1543" width="14" bestFit="1" customWidth="1"/>
    <col min="1544" max="1544" width="12.6640625" bestFit="1" customWidth="1"/>
    <col min="1793" max="1793" width="6" bestFit="1" customWidth="1"/>
    <col min="1794" max="1794" width="8" bestFit="1" customWidth="1"/>
    <col min="1795" max="1795" width="38" customWidth="1"/>
    <col min="1796" max="1799" width="14" bestFit="1" customWidth="1"/>
    <col min="1800" max="1800" width="12.6640625" bestFit="1" customWidth="1"/>
    <col min="2049" max="2049" width="6" bestFit="1" customWidth="1"/>
    <col min="2050" max="2050" width="8" bestFit="1" customWidth="1"/>
    <col min="2051" max="2051" width="38" customWidth="1"/>
    <col min="2052" max="2055" width="14" bestFit="1" customWidth="1"/>
    <col min="2056" max="2056" width="12.6640625" bestFit="1" customWidth="1"/>
    <col min="2305" max="2305" width="6" bestFit="1" customWidth="1"/>
    <col min="2306" max="2306" width="8" bestFit="1" customWidth="1"/>
    <col min="2307" max="2307" width="38" customWidth="1"/>
    <col min="2308" max="2311" width="14" bestFit="1" customWidth="1"/>
    <col min="2312" max="2312" width="12.6640625" bestFit="1" customWidth="1"/>
    <col min="2561" max="2561" width="6" bestFit="1" customWidth="1"/>
    <col min="2562" max="2562" width="8" bestFit="1" customWidth="1"/>
    <col min="2563" max="2563" width="38" customWidth="1"/>
    <col min="2564" max="2567" width="14" bestFit="1" customWidth="1"/>
    <col min="2568" max="2568" width="12.6640625" bestFit="1" customWidth="1"/>
    <col min="2817" max="2817" width="6" bestFit="1" customWidth="1"/>
    <col min="2818" max="2818" width="8" bestFit="1" customWidth="1"/>
    <col min="2819" max="2819" width="38" customWidth="1"/>
    <col min="2820" max="2823" width="14" bestFit="1" customWidth="1"/>
    <col min="2824" max="2824" width="12.6640625" bestFit="1" customWidth="1"/>
    <col min="3073" max="3073" width="6" bestFit="1" customWidth="1"/>
    <col min="3074" max="3074" width="8" bestFit="1" customWidth="1"/>
    <col min="3075" max="3075" width="38" customWidth="1"/>
    <col min="3076" max="3079" width="14" bestFit="1" customWidth="1"/>
    <col min="3080" max="3080" width="12.6640625" bestFit="1" customWidth="1"/>
    <col min="3329" max="3329" width="6" bestFit="1" customWidth="1"/>
    <col min="3330" max="3330" width="8" bestFit="1" customWidth="1"/>
    <col min="3331" max="3331" width="38" customWidth="1"/>
    <col min="3332" max="3335" width="14" bestFit="1" customWidth="1"/>
    <col min="3336" max="3336" width="12.6640625" bestFit="1" customWidth="1"/>
    <col min="3585" max="3585" width="6" bestFit="1" customWidth="1"/>
    <col min="3586" max="3586" width="8" bestFit="1" customWidth="1"/>
    <col min="3587" max="3587" width="38" customWidth="1"/>
    <col min="3588" max="3591" width="14" bestFit="1" customWidth="1"/>
    <col min="3592" max="3592" width="12.6640625" bestFit="1" customWidth="1"/>
    <col min="3841" max="3841" width="6" bestFit="1" customWidth="1"/>
    <col min="3842" max="3842" width="8" bestFit="1" customWidth="1"/>
    <col min="3843" max="3843" width="38" customWidth="1"/>
    <col min="3844" max="3847" width="14" bestFit="1" customWidth="1"/>
    <col min="3848" max="3848" width="12.6640625" bestFit="1" customWidth="1"/>
    <col min="4097" max="4097" width="6" bestFit="1" customWidth="1"/>
    <col min="4098" max="4098" width="8" bestFit="1" customWidth="1"/>
    <col min="4099" max="4099" width="38" customWidth="1"/>
    <col min="4100" max="4103" width="14" bestFit="1" customWidth="1"/>
    <col min="4104" max="4104" width="12.6640625" bestFit="1" customWidth="1"/>
    <col min="4353" max="4353" width="6" bestFit="1" customWidth="1"/>
    <col min="4354" max="4354" width="8" bestFit="1" customWidth="1"/>
    <col min="4355" max="4355" width="38" customWidth="1"/>
    <col min="4356" max="4359" width="14" bestFit="1" customWidth="1"/>
    <col min="4360" max="4360" width="12.6640625" bestFit="1" customWidth="1"/>
    <col min="4609" max="4609" width="6" bestFit="1" customWidth="1"/>
    <col min="4610" max="4610" width="8" bestFit="1" customWidth="1"/>
    <col min="4611" max="4611" width="38" customWidth="1"/>
    <col min="4612" max="4615" width="14" bestFit="1" customWidth="1"/>
    <col min="4616" max="4616" width="12.6640625" bestFit="1" customWidth="1"/>
    <col min="4865" max="4865" width="6" bestFit="1" customWidth="1"/>
    <col min="4866" max="4866" width="8" bestFit="1" customWidth="1"/>
    <col min="4867" max="4867" width="38" customWidth="1"/>
    <col min="4868" max="4871" width="14" bestFit="1" customWidth="1"/>
    <col min="4872" max="4872" width="12.6640625" bestFit="1" customWidth="1"/>
    <col min="5121" max="5121" width="6" bestFit="1" customWidth="1"/>
    <col min="5122" max="5122" width="8" bestFit="1" customWidth="1"/>
    <col min="5123" max="5123" width="38" customWidth="1"/>
    <col min="5124" max="5127" width="14" bestFit="1" customWidth="1"/>
    <col min="5128" max="5128" width="12.6640625" bestFit="1" customWidth="1"/>
    <col min="5377" max="5377" width="6" bestFit="1" customWidth="1"/>
    <col min="5378" max="5378" width="8" bestFit="1" customWidth="1"/>
    <col min="5379" max="5379" width="38" customWidth="1"/>
    <col min="5380" max="5383" width="14" bestFit="1" customWidth="1"/>
    <col min="5384" max="5384" width="12.6640625" bestFit="1" customWidth="1"/>
    <col min="5633" max="5633" width="6" bestFit="1" customWidth="1"/>
    <col min="5634" max="5634" width="8" bestFit="1" customWidth="1"/>
    <col min="5635" max="5635" width="38" customWidth="1"/>
    <col min="5636" max="5639" width="14" bestFit="1" customWidth="1"/>
    <col min="5640" max="5640" width="12.6640625" bestFit="1" customWidth="1"/>
    <col min="5889" max="5889" width="6" bestFit="1" customWidth="1"/>
    <col min="5890" max="5890" width="8" bestFit="1" customWidth="1"/>
    <col min="5891" max="5891" width="38" customWidth="1"/>
    <col min="5892" max="5895" width="14" bestFit="1" customWidth="1"/>
    <col min="5896" max="5896" width="12.6640625" bestFit="1" customWidth="1"/>
    <col min="6145" max="6145" width="6" bestFit="1" customWidth="1"/>
    <col min="6146" max="6146" width="8" bestFit="1" customWidth="1"/>
    <col min="6147" max="6147" width="38" customWidth="1"/>
    <col min="6148" max="6151" width="14" bestFit="1" customWidth="1"/>
    <col min="6152" max="6152" width="12.6640625" bestFit="1" customWidth="1"/>
    <col min="6401" max="6401" width="6" bestFit="1" customWidth="1"/>
    <col min="6402" max="6402" width="8" bestFit="1" customWidth="1"/>
    <col min="6403" max="6403" width="38" customWidth="1"/>
    <col min="6404" max="6407" width="14" bestFit="1" customWidth="1"/>
    <col min="6408" max="6408" width="12.6640625" bestFit="1" customWidth="1"/>
    <col min="6657" max="6657" width="6" bestFit="1" customWidth="1"/>
    <col min="6658" max="6658" width="8" bestFit="1" customWidth="1"/>
    <col min="6659" max="6659" width="38" customWidth="1"/>
    <col min="6660" max="6663" width="14" bestFit="1" customWidth="1"/>
    <col min="6664" max="6664" width="12.6640625" bestFit="1" customWidth="1"/>
    <col min="6913" max="6913" width="6" bestFit="1" customWidth="1"/>
    <col min="6914" max="6914" width="8" bestFit="1" customWidth="1"/>
    <col min="6915" max="6915" width="38" customWidth="1"/>
    <col min="6916" max="6919" width="14" bestFit="1" customWidth="1"/>
    <col min="6920" max="6920" width="12.6640625" bestFit="1" customWidth="1"/>
    <col min="7169" max="7169" width="6" bestFit="1" customWidth="1"/>
    <col min="7170" max="7170" width="8" bestFit="1" customWidth="1"/>
    <col min="7171" max="7171" width="38" customWidth="1"/>
    <col min="7172" max="7175" width="14" bestFit="1" customWidth="1"/>
    <col min="7176" max="7176" width="12.6640625" bestFit="1" customWidth="1"/>
    <col min="7425" max="7425" width="6" bestFit="1" customWidth="1"/>
    <col min="7426" max="7426" width="8" bestFit="1" customWidth="1"/>
    <col min="7427" max="7427" width="38" customWidth="1"/>
    <col min="7428" max="7431" width="14" bestFit="1" customWidth="1"/>
    <col min="7432" max="7432" width="12.6640625" bestFit="1" customWidth="1"/>
    <col min="7681" max="7681" width="6" bestFit="1" customWidth="1"/>
    <col min="7682" max="7682" width="8" bestFit="1" customWidth="1"/>
    <col min="7683" max="7683" width="38" customWidth="1"/>
    <col min="7684" max="7687" width="14" bestFit="1" customWidth="1"/>
    <col min="7688" max="7688" width="12.6640625" bestFit="1" customWidth="1"/>
    <col min="7937" max="7937" width="6" bestFit="1" customWidth="1"/>
    <col min="7938" max="7938" width="8" bestFit="1" customWidth="1"/>
    <col min="7939" max="7939" width="38" customWidth="1"/>
    <col min="7940" max="7943" width="14" bestFit="1" customWidth="1"/>
    <col min="7944" max="7944" width="12.6640625" bestFit="1" customWidth="1"/>
    <col min="8193" max="8193" width="6" bestFit="1" customWidth="1"/>
    <col min="8194" max="8194" width="8" bestFit="1" customWidth="1"/>
    <col min="8195" max="8195" width="38" customWidth="1"/>
    <col min="8196" max="8199" width="14" bestFit="1" customWidth="1"/>
    <col min="8200" max="8200" width="12.6640625" bestFit="1" customWidth="1"/>
    <col min="8449" max="8449" width="6" bestFit="1" customWidth="1"/>
    <col min="8450" max="8450" width="8" bestFit="1" customWidth="1"/>
    <col min="8451" max="8451" width="38" customWidth="1"/>
    <col min="8452" max="8455" width="14" bestFit="1" customWidth="1"/>
    <col min="8456" max="8456" width="12.6640625" bestFit="1" customWidth="1"/>
    <col min="8705" max="8705" width="6" bestFit="1" customWidth="1"/>
    <col min="8706" max="8706" width="8" bestFit="1" customWidth="1"/>
    <col min="8707" max="8707" width="38" customWidth="1"/>
    <col min="8708" max="8711" width="14" bestFit="1" customWidth="1"/>
    <col min="8712" max="8712" width="12.6640625" bestFit="1" customWidth="1"/>
    <col min="8961" max="8961" width="6" bestFit="1" customWidth="1"/>
    <col min="8962" max="8962" width="8" bestFit="1" customWidth="1"/>
    <col min="8963" max="8963" width="38" customWidth="1"/>
    <col min="8964" max="8967" width="14" bestFit="1" customWidth="1"/>
    <col min="8968" max="8968" width="12.6640625" bestFit="1" customWidth="1"/>
    <col min="9217" max="9217" width="6" bestFit="1" customWidth="1"/>
    <col min="9218" max="9218" width="8" bestFit="1" customWidth="1"/>
    <col min="9219" max="9219" width="38" customWidth="1"/>
    <col min="9220" max="9223" width="14" bestFit="1" customWidth="1"/>
    <col min="9224" max="9224" width="12.6640625" bestFit="1" customWidth="1"/>
    <col min="9473" max="9473" width="6" bestFit="1" customWidth="1"/>
    <col min="9474" max="9474" width="8" bestFit="1" customWidth="1"/>
    <col min="9475" max="9475" width="38" customWidth="1"/>
    <col min="9476" max="9479" width="14" bestFit="1" customWidth="1"/>
    <col min="9480" max="9480" width="12.6640625" bestFit="1" customWidth="1"/>
    <col min="9729" max="9729" width="6" bestFit="1" customWidth="1"/>
    <col min="9730" max="9730" width="8" bestFit="1" customWidth="1"/>
    <col min="9731" max="9731" width="38" customWidth="1"/>
    <col min="9732" max="9735" width="14" bestFit="1" customWidth="1"/>
    <col min="9736" max="9736" width="12.6640625" bestFit="1" customWidth="1"/>
    <col min="9985" max="9985" width="6" bestFit="1" customWidth="1"/>
    <col min="9986" max="9986" width="8" bestFit="1" customWidth="1"/>
    <col min="9987" max="9987" width="38" customWidth="1"/>
    <col min="9988" max="9991" width="14" bestFit="1" customWidth="1"/>
    <col min="9992" max="9992" width="12.6640625" bestFit="1" customWidth="1"/>
    <col min="10241" max="10241" width="6" bestFit="1" customWidth="1"/>
    <col min="10242" max="10242" width="8" bestFit="1" customWidth="1"/>
    <col min="10243" max="10243" width="38" customWidth="1"/>
    <col min="10244" max="10247" width="14" bestFit="1" customWidth="1"/>
    <col min="10248" max="10248" width="12.6640625" bestFit="1" customWidth="1"/>
    <col min="10497" max="10497" width="6" bestFit="1" customWidth="1"/>
    <col min="10498" max="10498" width="8" bestFit="1" customWidth="1"/>
    <col min="10499" max="10499" width="38" customWidth="1"/>
    <col min="10500" max="10503" width="14" bestFit="1" customWidth="1"/>
    <col min="10504" max="10504" width="12.6640625" bestFit="1" customWidth="1"/>
    <col min="10753" max="10753" width="6" bestFit="1" customWidth="1"/>
    <col min="10754" max="10754" width="8" bestFit="1" customWidth="1"/>
    <col min="10755" max="10755" width="38" customWidth="1"/>
    <col min="10756" max="10759" width="14" bestFit="1" customWidth="1"/>
    <col min="10760" max="10760" width="12.6640625" bestFit="1" customWidth="1"/>
    <col min="11009" max="11009" width="6" bestFit="1" customWidth="1"/>
    <col min="11010" max="11010" width="8" bestFit="1" customWidth="1"/>
    <col min="11011" max="11011" width="38" customWidth="1"/>
    <col min="11012" max="11015" width="14" bestFit="1" customWidth="1"/>
    <col min="11016" max="11016" width="12.6640625" bestFit="1" customWidth="1"/>
    <col min="11265" max="11265" width="6" bestFit="1" customWidth="1"/>
    <col min="11266" max="11266" width="8" bestFit="1" customWidth="1"/>
    <col min="11267" max="11267" width="38" customWidth="1"/>
    <col min="11268" max="11271" width="14" bestFit="1" customWidth="1"/>
    <col min="11272" max="11272" width="12.6640625" bestFit="1" customWidth="1"/>
    <col min="11521" max="11521" width="6" bestFit="1" customWidth="1"/>
    <col min="11522" max="11522" width="8" bestFit="1" customWidth="1"/>
    <col min="11523" max="11523" width="38" customWidth="1"/>
    <col min="11524" max="11527" width="14" bestFit="1" customWidth="1"/>
    <col min="11528" max="11528" width="12.6640625" bestFit="1" customWidth="1"/>
    <col min="11777" max="11777" width="6" bestFit="1" customWidth="1"/>
    <col min="11778" max="11778" width="8" bestFit="1" customWidth="1"/>
    <col min="11779" max="11779" width="38" customWidth="1"/>
    <col min="11780" max="11783" width="14" bestFit="1" customWidth="1"/>
    <col min="11784" max="11784" width="12.6640625" bestFit="1" customWidth="1"/>
    <col min="12033" max="12033" width="6" bestFit="1" customWidth="1"/>
    <col min="12034" max="12034" width="8" bestFit="1" customWidth="1"/>
    <col min="12035" max="12035" width="38" customWidth="1"/>
    <col min="12036" max="12039" width="14" bestFit="1" customWidth="1"/>
    <col min="12040" max="12040" width="12.6640625" bestFit="1" customWidth="1"/>
    <col min="12289" max="12289" width="6" bestFit="1" customWidth="1"/>
    <col min="12290" max="12290" width="8" bestFit="1" customWidth="1"/>
    <col min="12291" max="12291" width="38" customWidth="1"/>
    <col min="12292" max="12295" width="14" bestFit="1" customWidth="1"/>
    <col min="12296" max="12296" width="12.6640625" bestFit="1" customWidth="1"/>
    <col min="12545" max="12545" width="6" bestFit="1" customWidth="1"/>
    <col min="12546" max="12546" width="8" bestFit="1" customWidth="1"/>
    <col min="12547" max="12547" width="38" customWidth="1"/>
    <col min="12548" max="12551" width="14" bestFit="1" customWidth="1"/>
    <col min="12552" max="12552" width="12.6640625" bestFit="1" customWidth="1"/>
    <col min="12801" max="12801" width="6" bestFit="1" customWidth="1"/>
    <col min="12802" max="12802" width="8" bestFit="1" customWidth="1"/>
    <col min="12803" max="12803" width="38" customWidth="1"/>
    <col min="12804" max="12807" width="14" bestFit="1" customWidth="1"/>
    <col min="12808" max="12808" width="12.6640625" bestFit="1" customWidth="1"/>
    <col min="13057" max="13057" width="6" bestFit="1" customWidth="1"/>
    <col min="13058" max="13058" width="8" bestFit="1" customWidth="1"/>
    <col min="13059" max="13059" width="38" customWidth="1"/>
    <col min="13060" max="13063" width="14" bestFit="1" customWidth="1"/>
    <col min="13064" max="13064" width="12.6640625" bestFit="1" customWidth="1"/>
    <col min="13313" max="13313" width="6" bestFit="1" customWidth="1"/>
    <col min="13314" max="13314" width="8" bestFit="1" customWidth="1"/>
    <col min="13315" max="13315" width="38" customWidth="1"/>
    <col min="13316" max="13319" width="14" bestFit="1" customWidth="1"/>
    <col min="13320" max="13320" width="12.6640625" bestFit="1" customWidth="1"/>
    <col min="13569" max="13569" width="6" bestFit="1" customWidth="1"/>
    <col min="13570" max="13570" width="8" bestFit="1" customWidth="1"/>
    <col min="13571" max="13571" width="38" customWidth="1"/>
    <col min="13572" max="13575" width="14" bestFit="1" customWidth="1"/>
    <col min="13576" max="13576" width="12.6640625" bestFit="1" customWidth="1"/>
    <col min="13825" max="13825" width="6" bestFit="1" customWidth="1"/>
    <col min="13826" max="13826" width="8" bestFit="1" customWidth="1"/>
    <col min="13827" max="13827" width="38" customWidth="1"/>
    <col min="13828" max="13831" width="14" bestFit="1" customWidth="1"/>
    <col min="13832" max="13832" width="12.6640625" bestFit="1" customWidth="1"/>
    <col min="14081" max="14081" width="6" bestFit="1" customWidth="1"/>
    <col min="14082" max="14082" width="8" bestFit="1" customWidth="1"/>
    <col min="14083" max="14083" width="38" customWidth="1"/>
    <col min="14084" max="14087" width="14" bestFit="1" customWidth="1"/>
    <col min="14088" max="14088" width="12.6640625" bestFit="1" customWidth="1"/>
    <col min="14337" max="14337" width="6" bestFit="1" customWidth="1"/>
    <col min="14338" max="14338" width="8" bestFit="1" customWidth="1"/>
    <col min="14339" max="14339" width="38" customWidth="1"/>
    <col min="14340" max="14343" width="14" bestFit="1" customWidth="1"/>
    <col min="14344" max="14344" width="12.6640625" bestFit="1" customWidth="1"/>
    <col min="14593" max="14593" width="6" bestFit="1" customWidth="1"/>
    <col min="14594" max="14594" width="8" bestFit="1" customWidth="1"/>
    <col min="14595" max="14595" width="38" customWidth="1"/>
    <col min="14596" max="14599" width="14" bestFit="1" customWidth="1"/>
    <col min="14600" max="14600" width="12.6640625" bestFit="1" customWidth="1"/>
    <col min="14849" max="14849" width="6" bestFit="1" customWidth="1"/>
    <col min="14850" max="14850" width="8" bestFit="1" customWidth="1"/>
    <col min="14851" max="14851" width="38" customWidth="1"/>
    <col min="14852" max="14855" width="14" bestFit="1" customWidth="1"/>
    <col min="14856" max="14856" width="12.6640625" bestFit="1" customWidth="1"/>
    <col min="15105" max="15105" width="6" bestFit="1" customWidth="1"/>
    <col min="15106" max="15106" width="8" bestFit="1" customWidth="1"/>
    <col min="15107" max="15107" width="38" customWidth="1"/>
    <col min="15108" max="15111" width="14" bestFit="1" customWidth="1"/>
    <col min="15112" max="15112" width="12.6640625" bestFit="1" customWidth="1"/>
    <col min="15361" max="15361" width="6" bestFit="1" customWidth="1"/>
    <col min="15362" max="15362" width="8" bestFit="1" customWidth="1"/>
    <col min="15363" max="15363" width="38" customWidth="1"/>
    <col min="15364" max="15367" width="14" bestFit="1" customWidth="1"/>
    <col min="15368" max="15368" width="12.6640625" bestFit="1" customWidth="1"/>
    <col min="15617" max="15617" width="6" bestFit="1" customWidth="1"/>
    <col min="15618" max="15618" width="8" bestFit="1" customWidth="1"/>
    <col min="15619" max="15619" width="38" customWidth="1"/>
    <col min="15620" max="15623" width="14" bestFit="1" customWidth="1"/>
    <col min="15624" max="15624" width="12.6640625" bestFit="1" customWidth="1"/>
    <col min="15873" max="15873" width="6" bestFit="1" customWidth="1"/>
    <col min="15874" max="15874" width="8" bestFit="1" customWidth="1"/>
    <col min="15875" max="15875" width="38" customWidth="1"/>
    <col min="15876" max="15879" width="14" bestFit="1" customWidth="1"/>
    <col min="15880" max="15880" width="12.6640625" bestFit="1" customWidth="1"/>
    <col min="16129" max="16129" width="6" bestFit="1" customWidth="1"/>
    <col min="16130" max="16130" width="8" bestFit="1" customWidth="1"/>
    <col min="16131" max="16131" width="38" customWidth="1"/>
    <col min="16132" max="16135" width="14" bestFit="1" customWidth="1"/>
    <col min="16136" max="16136" width="12.6640625" bestFit="1" customWidth="1"/>
  </cols>
  <sheetData>
    <row r="1" spans="1:10" s="7" customFormat="1" x14ac:dyDescent="0.3">
      <c r="A1" s="41" t="s">
        <v>22</v>
      </c>
      <c r="B1" s="41" t="s">
        <v>23</v>
      </c>
      <c r="C1" s="41" t="s">
        <v>24</v>
      </c>
      <c r="D1" s="42" t="s">
        <v>25</v>
      </c>
      <c r="E1" s="42" t="s">
        <v>26</v>
      </c>
      <c r="F1" s="42" t="s">
        <v>27</v>
      </c>
      <c r="G1" s="42" t="s">
        <v>28</v>
      </c>
      <c r="J1" s="28"/>
    </row>
    <row r="2" spans="1:10" s="7" customFormat="1" hidden="1" outlineLevel="2" x14ac:dyDescent="0.3">
      <c r="A2" s="15" t="s">
        <v>29</v>
      </c>
      <c r="B2" s="15">
        <v>6100000</v>
      </c>
      <c r="C2" s="15" t="s">
        <v>30</v>
      </c>
      <c r="D2" s="16">
        <v>0</v>
      </c>
      <c r="E2" s="16">
        <v>49969.85</v>
      </c>
      <c r="F2" s="16">
        <v>46329.84</v>
      </c>
      <c r="G2" s="16">
        <v>3640.01</v>
      </c>
      <c r="J2" s="28"/>
    </row>
    <row r="3" spans="1:10" s="7" customFormat="1" outlineLevel="1" collapsed="1" x14ac:dyDescent="0.3">
      <c r="A3" s="13" t="s">
        <v>31</v>
      </c>
      <c r="B3" s="15"/>
      <c r="C3" s="15"/>
      <c r="D3" s="16"/>
      <c r="E3" s="16"/>
      <c r="F3" s="16"/>
      <c r="G3" s="16">
        <f>SUBTOTAL(9,G2:G2)</f>
        <v>3640.01</v>
      </c>
      <c r="J3" s="28"/>
    </row>
    <row r="4" spans="1:10" outlineLevel="2" x14ac:dyDescent="0.3">
      <c r="A4" s="4" t="s">
        <v>32</v>
      </c>
      <c r="B4" s="4">
        <v>6210002</v>
      </c>
      <c r="C4" s="4" t="s">
        <v>33</v>
      </c>
      <c r="D4" s="12">
        <v>0</v>
      </c>
      <c r="E4" s="12">
        <v>37070.9</v>
      </c>
      <c r="F4" s="12">
        <v>0</v>
      </c>
      <c r="G4" s="12">
        <v>37070.9</v>
      </c>
    </row>
    <row r="5" spans="1:10" outlineLevel="2" x14ac:dyDescent="0.3">
      <c r="A5" s="4" t="s">
        <v>32</v>
      </c>
      <c r="B5" s="4">
        <v>6210003</v>
      </c>
      <c r="C5" s="4" t="s">
        <v>34</v>
      </c>
      <c r="D5" s="12">
        <v>0</v>
      </c>
      <c r="E5" s="12">
        <v>134858.23000000001</v>
      </c>
      <c r="F5" s="12">
        <v>0</v>
      </c>
      <c r="G5" s="12">
        <v>134858.23000000001</v>
      </c>
    </row>
    <row r="6" spans="1:10" outlineLevel="2" x14ac:dyDescent="0.3">
      <c r="A6" s="4" t="s">
        <v>32</v>
      </c>
      <c r="B6" s="4">
        <v>6210004</v>
      </c>
      <c r="C6" s="4" t="s">
        <v>35</v>
      </c>
      <c r="D6" s="12">
        <v>0</v>
      </c>
      <c r="E6" s="12">
        <v>10104.83</v>
      </c>
      <c r="F6" s="12">
        <v>0</v>
      </c>
      <c r="G6" s="12">
        <v>10104.83</v>
      </c>
    </row>
    <row r="7" spans="1:10" s="26" customFormat="1" outlineLevel="2" x14ac:dyDescent="0.3">
      <c r="A7" s="24" t="s">
        <v>32</v>
      </c>
      <c r="B7" s="24">
        <v>6210007</v>
      </c>
      <c r="C7" s="24" t="s">
        <v>36</v>
      </c>
      <c r="D7" s="25">
        <v>0</v>
      </c>
      <c r="E7" s="25">
        <v>72627.12</v>
      </c>
      <c r="F7" s="25">
        <v>0</v>
      </c>
      <c r="G7" s="25">
        <v>72627.12</v>
      </c>
      <c r="J7" s="27"/>
    </row>
    <row r="8" spans="1:10" outlineLevel="2" x14ac:dyDescent="0.3">
      <c r="A8" s="4" t="s">
        <v>32</v>
      </c>
      <c r="B8" s="4">
        <v>6210008</v>
      </c>
      <c r="C8" s="4" t="s">
        <v>37</v>
      </c>
      <c r="D8" s="12">
        <v>0</v>
      </c>
      <c r="E8" s="12">
        <v>992.64</v>
      </c>
      <c r="F8" s="12">
        <v>0</v>
      </c>
      <c r="G8" s="12">
        <v>992.64</v>
      </c>
    </row>
    <row r="9" spans="1:10" outlineLevel="1" x14ac:dyDescent="0.3">
      <c r="A9" s="13" t="s">
        <v>38</v>
      </c>
      <c r="B9" s="4"/>
      <c r="C9" s="4"/>
      <c r="D9" s="12"/>
      <c r="E9" s="12"/>
      <c r="F9" s="12"/>
      <c r="G9" s="14">
        <f>SUBTOTAL(9,G4:G8)</f>
        <v>255653.72</v>
      </c>
    </row>
    <row r="10" spans="1:10" outlineLevel="2" x14ac:dyDescent="0.3">
      <c r="A10" s="4" t="s">
        <v>39</v>
      </c>
      <c r="B10" s="4">
        <v>6220000</v>
      </c>
      <c r="C10" s="4" t="s">
        <v>40</v>
      </c>
      <c r="D10" s="12">
        <v>0</v>
      </c>
      <c r="E10" s="12">
        <v>10025.14</v>
      </c>
      <c r="F10" s="12">
        <v>0</v>
      </c>
      <c r="G10" s="12">
        <v>10025.14</v>
      </c>
    </row>
    <row r="11" spans="1:10" outlineLevel="2" x14ac:dyDescent="0.3">
      <c r="A11" s="4" t="s">
        <v>39</v>
      </c>
      <c r="B11" s="4">
        <v>6220001</v>
      </c>
      <c r="C11" s="4" t="s">
        <v>41</v>
      </c>
      <c r="D11" s="12">
        <v>0</v>
      </c>
      <c r="E11" s="12">
        <v>27267.24</v>
      </c>
      <c r="F11" s="12">
        <v>0</v>
      </c>
      <c r="G11" s="12">
        <v>27267.24</v>
      </c>
    </row>
    <row r="12" spans="1:10" outlineLevel="2" x14ac:dyDescent="0.3">
      <c r="A12" s="4" t="s">
        <v>39</v>
      </c>
      <c r="B12" s="4">
        <v>6220003</v>
      </c>
      <c r="C12" s="4" t="s">
        <v>42</v>
      </c>
      <c r="D12" s="12">
        <v>0</v>
      </c>
      <c r="E12" s="12">
        <v>37024.879999999997</v>
      </c>
      <c r="F12" s="12">
        <v>0</v>
      </c>
      <c r="G12" s="12">
        <v>37024.879999999997</v>
      </c>
    </row>
    <row r="13" spans="1:10" outlineLevel="2" x14ac:dyDescent="0.3">
      <c r="A13" s="4" t="s">
        <v>39</v>
      </c>
      <c r="B13" s="4">
        <v>6220004</v>
      </c>
      <c r="C13" s="4" t="s">
        <v>43</v>
      </c>
      <c r="D13" s="12">
        <v>0</v>
      </c>
      <c r="E13" s="12">
        <v>36713.86</v>
      </c>
      <c r="F13" s="12">
        <v>0</v>
      </c>
      <c r="G13" s="12">
        <v>36713.86</v>
      </c>
    </row>
    <row r="14" spans="1:10" outlineLevel="2" x14ac:dyDescent="0.3">
      <c r="A14" s="4" t="s">
        <v>39</v>
      </c>
      <c r="B14" s="4">
        <v>6220005</v>
      </c>
      <c r="C14" s="4" t="s">
        <v>44</v>
      </c>
      <c r="D14" s="12">
        <v>0</v>
      </c>
      <c r="E14" s="12">
        <v>9559.4500000000007</v>
      </c>
      <c r="F14" s="12">
        <v>0</v>
      </c>
      <c r="G14" s="12">
        <v>9559.4500000000007</v>
      </c>
    </row>
    <row r="15" spans="1:10" outlineLevel="2" x14ac:dyDescent="0.3">
      <c r="A15" s="4" t="s">
        <v>39</v>
      </c>
      <c r="B15" s="4">
        <v>6220007</v>
      </c>
      <c r="C15" s="4" t="s">
        <v>45</v>
      </c>
      <c r="D15" s="12">
        <v>0</v>
      </c>
      <c r="E15" s="12">
        <v>3257.73</v>
      </c>
      <c r="F15" s="12">
        <v>0</v>
      </c>
      <c r="G15" s="12">
        <v>3257.73</v>
      </c>
    </row>
    <row r="16" spans="1:10" outlineLevel="2" x14ac:dyDescent="0.3">
      <c r="A16" s="4" t="s">
        <v>39</v>
      </c>
      <c r="B16" s="4">
        <v>6220013</v>
      </c>
      <c r="C16" s="4" t="s">
        <v>46</v>
      </c>
      <c r="D16" s="12">
        <v>0</v>
      </c>
      <c r="E16" s="12">
        <v>2960.18</v>
      </c>
      <c r="F16" s="12">
        <v>0</v>
      </c>
      <c r="G16" s="12">
        <v>2960.18</v>
      </c>
    </row>
    <row r="17" spans="1:7" outlineLevel="2" x14ac:dyDescent="0.3">
      <c r="A17" s="4" t="s">
        <v>39</v>
      </c>
      <c r="B17" s="4">
        <v>6220017</v>
      </c>
      <c r="C17" s="4" t="s">
        <v>47</v>
      </c>
      <c r="D17" s="12">
        <v>0</v>
      </c>
      <c r="E17" s="12">
        <v>199865.35</v>
      </c>
      <c r="F17" s="12">
        <v>0</v>
      </c>
      <c r="G17" s="12">
        <v>199865.35</v>
      </c>
    </row>
    <row r="18" spans="1:7" outlineLevel="1" x14ac:dyDescent="0.3">
      <c r="A18" s="13" t="s">
        <v>48</v>
      </c>
      <c r="B18" s="4"/>
      <c r="C18" s="4"/>
      <c r="D18" s="12"/>
      <c r="E18" s="12"/>
      <c r="F18" s="12"/>
      <c r="G18" s="14">
        <f>SUBTOTAL(9,G10:G17)</f>
        <v>326673.83</v>
      </c>
    </row>
    <row r="19" spans="1:7" outlineLevel="2" x14ac:dyDescent="0.3">
      <c r="A19" s="4" t="s">
        <v>49</v>
      </c>
      <c r="B19" s="4">
        <v>6230000</v>
      </c>
      <c r="C19" s="4" t="s">
        <v>50</v>
      </c>
      <c r="D19" s="12">
        <v>0</v>
      </c>
      <c r="E19" s="12">
        <v>724837.97</v>
      </c>
      <c r="F19" s="12">
        <v>0</v>
      </c>
      <c r="G19" s="12">
        <v>724837.97</v>
      </c>
    </row>
    <row r="20" spans="1:7" outlineLevel="2" x14ac:dyDescent="0.3">
      <c r="A20" s="4" t="s">
        <v>49</v>
      </c>
      <c r="B20" s="4">
        <v>6230002</v>
      </c>
      <c r="C20" s="4" t="s">
        <v>51</v>
      </c>
      <c r="D20" s="12">
        <v>0</v>
      </c>
      <c r="E20" s="12">
        <v>11906.51</v>
      </c>
      <c r="F20" s="12">
        <v>0</v>
      </c>
      <c r="G20" s="12">
        <v>11906.51</v>
      </c>
    </row>
    <row r="21" spans="1:7" outlineLevel="1" x14ac:dyDescent="0.3">
      <c r="A21" s="13" t="s">
        <v>52</v>
      </c>
      <c r="B21" s="4"/>
      <c r="C21" s="4"/>
      <c r="D21" s="12"/>
      <c r="E21" s="12"/>
      <c r="F21" s="12"/>
      <c r="G21" s="14">
        <f>SUBTOTAL(9,G19:G20)</f>
        <v>736744.48</v>
      </c>
    </row>
    <row r="22" spans="1:7" outlineLevel="2" x14ac:dyDescent="0.3">
      <c r="A22" s="4" t="s">
        <v>53</v>
      </c>
      <c r="B22" s="4">
        <v>6240001</v>
      </c>
      <c r="C22" s="4" t="s">
        <v>54</v>
      </c>
      <c r="D22" s="12">
        <v>0</v>
      </c>
      <c r="E22" s="12">
        <v>3730.22</v>
      </c>
      <c r="F22" s="12">
        <v>0</v>
      </c>
      <c r="G22" s="12">
        <v>3730.22</v>
      </c>
    </row>
    <row r="23" spans="1:7" outlineLevel="2" x14ac:dyDescent="0.3">
      <c r="A23" s="4" t="s">
        <v>53</v>
      </c>
      <c r="B23" s="4">
        <v>6240002</v>
      </c>
      <c r="C23" s="4" t="s">
        <v>55</v>
      </c>
      <c r="D23" s="12">
        <v>0</v>
      </c>
      <c r="E23" s="12">
        <v>2101.98</v>
      </c>
      <c r="F23" s="12">
        <v>0</v>
      </c>
      <c r="G23" s="12">
        <v>2101.98</v>
      </c>
    </row>
    <row r="24" spans="1:7" outlineLevel="2" x14ac:dyDescent="0.3">
      <c r="A24" s="4" t="s">
        <v>53</v>
      </c>
      <c r="B24" s="4">
        <v>6240005</v>
      </c>
      <c r="C24" s="4" t="s">
        <v>56</v>
      </c>
      <c r="D24" s="12">
        <v>0</v>
      </c>
      <c r="E24" s="12">
        <v>6083.11</v>
      </c>
      <c r="F24" s="12">
        <v>0</v>
      </c>
      <c r="G24" s="12">
        <v>6083.11</v>
      </c>
    </row>
    <row r="25" spans="1:7" outlineLevel="2" x14ac:dyDescent="0.3">
      <c r="A25" s="4" t="s">
        <v>53</v>
      </c>
      <c r="B25" s="4">
        <v>6240006</v>
      </c>
      <c r="C25" s="4" t="s">
        <v>57</v>
      </c>
      <c r="D25" s="12">
        <v>0</v>
      </c>
      <c r="E25" s="12">
        <v>11190.58</v>
      </c>
      <c r="F25" s="12">
        <v>8.5</v>
      </c>
      <c r="G25" s="12">
        <v>11182.08</v>
      </c>
    </row>
    <row r="26" spans="1:7" outlineLevel="2" x14ac:dyDescent="0.3">
      <c r="A26" s="4" t="s">
        <v>53</v>
      </c>
      <c r="B26" s="4">
        <v>6240008</v>
      </c>
      <c r="C26" s="4" t="s">
        <v>58</v>
      </c>
      <c r="D26" s="12">
        <v>0</v>
      </c>
      <c r="E26" s="12">
        <v>278.5</v>
      </c>
      <c r="F26" s="12">
        <v>0</v>
      </c>
      <c r="G26" s="12">
        <v>278.5</v>
      </c>
    </row>
    <row r="27" spans="1:7" outlineLevel="1" x14ac:dyDescent="0.3">
      <c r="A27" s="13" t="s">
        <v>59</v>
      </c>
      <c r="B27" s="4"/>
      <c r="C27" s="4"/>
      <c r="D27" s="12"/>
      <c r="E27" s="12"/>
      <c r="F27" s="12"/>
      <c r="G27" s="14">
        <f>SUBTOTAL(9,G22:G26)</f>
        <v>23375.89</v>
      </c>
    </row>
    <row r="28" spans="1:7" outlineLevel="2" x14ac:dyDescent="0.3">
      <c r="A28" s="4" t="s">
        <v>60</v>
      </c>
      <c r="B28" s="4">
        <v>6250000</v>
      </c>
      <c r="C28" s="4" t="s">
        <v>61</v>
      </c>
      <c r="D28" s="12">
        <v>0</v>
      </c>
      <c r="E28" s="12">
        <v>24598.14</v>
      </c>
      <c r="F28" s="12">
        <v>0</v>
      </c>
      <c r="G28" s="12">
        <v>24598.14</v>
      </c>
    </row>
    <row r="29" spans="1:7" outlineLevel="1" x14ac:dyDescent="0.3">
      <c r="A29" s="13" t="s">
        <v>62</v>
      </c>
      <c r="B29" s="4"/>
      <c r="C29" s="4"/>
      <c r="D29" s="12"/>
      <c r="E29" s="12"/>
      <c r="F29" s="12"/>
      <c r="G29" s="14">
        <f>SUBTOTAL(9,G28:G28)</f>
        <v>24598.14</v>
      </c>
    </row>
    <row r="30" spans="1:7" outlineLevel="2" x14ac:dyDescent="0.3">
      <c r="A30" s="4" t="s">
        <v>63</v>
      </c>
      <c r="B30" s="4">
        <v>6260000</v>
      </c>
      <c r="C30" s="4" t="s">
        <v>64</v>
      </c>
      <c r="D30" s="12">
        <v>0</v>
      </c>
      <c r="E30" s="12">
        <v>6533.57</v>
      </c>
      <c r="F30" s="12">
        <v>0</v>
      </c>
      <c r="G30" s="12">
        <v>6533.57</v>
      </c>
    </row>
    <row r="31" spans="1:7" outlineLevel="1" x14ac:dyDescent="0.3">
      <c r="A31" s="13" t="s">
        <v>65</v>
      </c>
      <c r="B31" s="4"/>
      <c r="C31" s="4"/>
      <c r="D31" s="12"/>
      <c r="E31" s="12"/>
      <c r="F31" s="12"/>
      <c r="G31" s="14">
        <f>SUBTOTAL(9,G30:G30)</f>
        <v>6533.57</v>
      </c>
    </row>
    <row r="32" spans="1:7" outlineLevel="2" x14ac:dyDescent="0.3">
      <c r="A32" s="4" t="s">
        <v>66</v>
      </c>
      <c r="B32" s="4">
        <v>6270000</v>
      </c>
      <c r="C32" s="4" t="s">
        <v>67</v>
      </c>
      <c r="D32" s="12">
        <v>0</v>
      </c>
      <c r="E32" s="12">
        <v>149584.93</v>
      </c>
      <c r="F32" s="12">
        <v>0</v>
      </c>
      <c r="G32" s="12">
        <v>149584.93</v>
      </c>
    </row>
    <row r="33" spans="1:10" outlineLevel="2" x14ac:dyDescent="0.3">
      <c r="A33" s="4" t="s">
        <v>66</v>
      </c>
      <c r="B33" s="4">
        <v>6270002</v>
      </c>
      <c r="C33" s="4" t="s">
        <v>68</v>
      </c>
      <c r="D33" s="12">
        <v>0</v>
      </c>
      <c r="E33" s="12">
        <v>26352.639999999999</v>
      </c>
      <c r="F33" s="12">
        <v>0</v>
      </c>
      <c r="G33" s="12">
        <v>26352.639999999999</v>
      </c>
    </row>
    <row r="34" spans="1:10" outlineLevel="2" x14ac:dyDescent="0.3">
      <c r="A34" s="4" t="s">
        <v>66</v>
      </c>
      <c r="B34" s="4">
        <v>6270003</v>
      </c>
      <c r="C34" s="4" t="s">
        <v>69</v>
      </c>
      <c r="D34" s="12">
        <v>0</v>
      </c>
      <c r="E34" s="12">
        <v>225287.78</v>
      </c>
      <c r="F34" s="12">
        <v>0</v>
      </c>
      <c r="G34" s="12">
        <v>225287.78</v>
      </c>
    </row>
    <row r="35" spans="1:10" outlineLevel="2" x14ac:dyDescent="0.3">
      <c r="A35" s="4" t="s">
        <v>66</v>
      </c>
      <c r="B35" s="4">
        <v>6270005</v>
      </c>
      <c r="C35" s="4" t="s">
        <v>70</v>
      </c>
      <c r="D35" s="12">
        <v>0</v>
      </c>
      <c r="E35" s="12">
        <v>20993.72</v>
      </c>
      <c r="F35" s="12">
        <v>0</v>
      </c>
      <c r="G35" s="12">
        <v>20993.72</v>
      </c>
    </row>
    <row r="36" spans="1:10" outlineLevel="2" x14ac:dyDescent="0.3">
      <c r="A36" s="4" t="s">
        <v>66</v>
      </c>
      <c r="B36" s="4">
        <v>6270007</v>
      </c>
      <c r="C36" s="4" t="s">
        <v>71</v>
      </c>
      <c r="D36" s="12">
        <v>0</v>
      </c>
      <c r="E36" s="12">
        <v>3372</v>
      </c>
      <c r="F36" s="12">
        <v>0</v>
      </c>
      <c r="G36" s="12">
        <v>3372</v>
      </c>
    </row>
    <row r="37" spans="1:10" outlineLevel="2" x14ac:dyDescent="0.3">
      <c r="A37" s="4" t="s">
        <v>66</v>
      </c>
      <c r="B37" s="4">
        <v>6270009</v>
      </c>
      <c r="C37" s="4" t="s">
        <v>72</v>
      </c>
      <c r="D37" s="12">
        <v>0</v>
      </c>
      <c r="E37" s="12">
        <v>1173</v>
      </c>
      <c r="F37" s="12">
        <v>0</v>
      </c>
      <c r="G37" s="12">
        <v>1173</v>
      </c>
    </row>
    <row r="38" spans="1:10" s="26" customFormat="1" outlineLevel="2" x14ac:dyDescent="0.3">
      <c r="A38" s="24" t="s">
        <v>66</v>
      </c>
      <c r="B38" s="24">
        <v>6270010</v>
      </c>
      <c r="C38" s="24" t="s">
        <v>73</v>
      </c>
      <c r="D38" s="25">
        <v>0</v>
      </c>
      <c r="E38" s="25">
        <v>4916032.5</v>
      </c>
      <c r="F38" s="25">
        <v>0</v>
      </c>
      <c r="G38" s="25">
        <v>4916032.5</v>
      </c>
      <c r="J38" s="27"/>
    </row>
    <row r="39" spans="1:10" outlineLevel="2" x14ac:dyDescent="0.3">
      <c r="A39" s="4" t="s">
        <v>66</v>
      </c>
      <c r="B39" s="4">
        <v>6270011</v>
      </c>
      <c r="C39" s="4" t="s">
        <v>74</v>
      </c>
      <c r="D39" s="12">
        <v>0</v>
      </c>
      <c r="E39" s="12">
        <v>5097.5</v>
      </c>
      <c r="F39" s="12">
        <v>0</v>
      </c>
      <c r="G39" s="12">
        <v>5097.5</v>
      </c>
    </row>
    <row r="40" spans="1:10" outlineLevel="2" x14ac:dyDescent="0.3">
      <c r="A40" s="4" t="s">
        <v>66</v>
      </c>
      <c r="B40" s="4">
        <v>6270013</v>
      </c>
      <c r="C40" s="4" t="s">
        <v>75</v>
      </c>
      <c r="D40" s="12">
        <v>0</v>
      </c>
      <c r="E40" s="12">
        <v>1224.75</v>
      </c>
      <c r="F40" s="12">
        <v>0</v>
      </c>
      <c r="G40" s="12">
        <v>1224.75</v>
      </c>
    </row>
    <row r="41" spans="1:10" s="45" customFormat="1" outlineLevel="2" x14ac:dyDescent="0.3">
      <c r="A41" s="43" t="s">
        <v>66</v>
      </c>
      <c r="B41" s="43">
        <v>6270014</v>
      </c>
      <c r="C41" s="43" t="s">
        <v>76</v>
      </c>
      <c r="D41" s="44">
        <v>0</v>
      </c>
      <c r="E41" s="44">
        <v>436254.73</v>
      </c>
      <c r="F41" s="44">
        <v>0</v>
      </c>
      <c r="G41" s="44">
        <v>436254.73</v>
      </c>
      <c r="J41" s="46"/>
    </row>
    <row r="42" spans="1:10" outlineLevel="2" x14ac:dyDescent="0.3">
      <c r="A42" s="4" t="s">
        <v>66</v>
      </c>
      <c r="B42" s="4">
        <v>6270015</v>
      </c>
      <c r="C42" s="4" t="s">
        <v>77</v>
      </c>
      <c r="D42" s="12">
        <v>0</v>
      </c>
      <c r="E42" s="12">
        <v>225800.71</v>
      </c>
      <c r="F42" s="12">
        <v>0</v>
      </c>
      <c r="G42" s="12">
        <v>225800.71</v>
      </c>
    </row>
    <row r="43" spans="1:10" outlineLevel="2" x14ac:dyDescent="0.3">
      <c r="A43" s="4" t="s">
        <v>66</v>
      </c>
      <c r="B43" s="4">
        <v>6270016</v>
      </c>
      <c r="C43" s="4" t="s">
        <v>78</v>
      </c>
      <c r="D43" s="12">
        <v>0</v>
      </c>
      <c r="E43" s="12">
        <v>111.24</v>
      </c>
      <c r="F43" s="12">
        <v>0</v>
      </c>
      <c r="G43" s="12">
        <v>111.24</v>
      </c>
    </row>
    <row r="44" spans="1:10" outlineLevel="1" x14ac:dyDescent="0.3">
      <c r="A44" s="13" t="s">
        <v>79</v>
      </c>
      <c r="B44" s="4"/>
      <c r="C44" s="4"/>
      <c r="D44" s="12"/>
      <c r="E44" s="12"/>
      <c r="F44" s="12"/>
      <c r="G44" s="14">
        <f>SUBTOTAL(9,G32:G43)</f>
        <v>6011285.5000000009</v>
      </c>
    </row>
    <row r="45" spans="1:10" outlineLevel="2" x14ac:dyDescent="0.3">
      <c r="A45" s="4" t="s">
        <v>80</v>
      </c>
      <c r="B45" s="4">
        <v>6280002</v>
      </c>
      <c r="C45" s="4" t="s">
        <v>81</v>
      </c>
      <c r="D45" s="12">
        <v>0</v>
      </c>
      <c r="E45" s="12">
        <v>1697.51</v>
      </c>
      <c r="F45" s="12">
        <v>0</v>
      </c>
      <c r="G45" s="12">
        <v>1697.51</v>
      </c>
    </row>
    <row r="46" spans="1:10" outlineLevel="2" x14ac:dyDescent="0.3">
      <c r="A46" s="4" t="s">
        <v>80</v>
      </c>
      <c r="B46" s="4">
        <v>6280003</v>
      </c>
      <c r="C46" s="4" t="s">
        <v>82</v>
      </c>
      <c r="D46" s="12">
        <v>0</v>
      </c>
      <c r="E46" s="12">
        <v>21220.77</v>
      </c>
      <c r="F46" s="12">
        <v>0</v>
      </c>
      <c r="G46" s="12">
        <v>21220.77</v>
      </c>
    </row>
    <row r="47" spans="1:10" outlineLevel="1" x14ac:dyDescent="0.3">
      <c r="A47" s="13" t="s">
        <v>83</v>
      </c>
      <c r="B47" s="4"/>
      <c r="C47" s="4"/>
      <c r="D47" s="12"/>
      <c r="E47" s="12"/>
      <c r="F47" s="12"/>
      <c r="G47" s="14">
        <f>SUBTOTAL(9,G45:G46)</f>
        <v>22918.28</v>
      </c>
    </row>
    <row r="48" spans="1:10" outlineLevel="2" x14ac:dyDescent="0.3">
      <c r="A48" s="4" t="s">
        <v>84</v>
      </c>
      <c r="B48" s="4">
        <v>6290001</v>
      </c>
      <c r="C48" s="4" t="s">
        <v>85</v>
      </c>
      <c r="D48" s="12">
        <v>0</v>
      </c>
      <c r="E48" s="12">
        <v>98098.76</v>
      </c>
      <c r="F48" s="12">
        <v>0</v>
      </c>
      <c r="G48" s="12">
        <v>98098.76</v>
      </c>
    </row>
    <row r="49" spans="1:10" outlineLevel="2" x14ac:dyDescent="0.3">
      <c r="A49" s="4" t="s">
        <v>84</v>
      </c>
      <c r="B49" s="4">
        <v>6290002</v>
      </c>
      <c r="C49" s="4" t="s">
        <v>86</v>
      </c>
      <c r="D49" s="12">
        <v>0</v>
      </c>
      <c r="E49" s="12">
        <v>191873.14</v>
      </c>
      <c r="F49" s="12">
        <v>0</v>
      </c>
      <c r="G49" s="12">
        <v>191873.14</v>
      </c>
    </row>
    <row r="50" spans="1:10" outlineLevel="2" x14ac:dyDescent="0.3">
      <c r="A50" s="4" t="s">
        <v>84</v>
      </c>
      <c r="B50" s="4">
        <v>6290003</v>
      </c>
      <c r="C50" s="4" t="s">
        <v>87</v>
      </c>
      <c r="D50" s="12">
        <v>0</v>
      </c>
      <c r="E50" s="12">
        <v>302032.90999999997</v>
      </c>
      <c r="F50" s="12">
        <v>0</v>
      </c>
      <c r="G50" s="12">
        <v>302032.90999999997</v>
      </c>
    </row>
    <row r="51" spans="1:10" outlineLevel="2" x14ac:dyDescent="0.3">
      <c r="A51" s="4" t="s">
        <v>84</v>
      </c>
      <c r="B51" s="4">
        <v>6290004</v>
      </c>
      <c r="C51" s="4" t="s">
        <v>88</v>
      </c>
      <c r="D51" s="12">
        <v>0</v>
      </c>
      <c r="E51" s="12">
        <v>16380.79</v>
      </c>
      <c r="F51" s="12">
        <v>0</v>
      </c>
      <c r="G51" s="12">
        <v>16380.79</v>
      </c>
    </row>
    <row r="52" spans="1:10" s="45" customFormat="1" outlineLevel="2" x14ac:dyDescent="0.3">
      <c r="A52" s="43" t="s">
        <v>84</v>
      </c>
      <c r="B52" s="43">
        <v>6290005</v>
      </c>
      <c r="C52" s="43" t="s">
        <v>89</v>
      </c>
      <c r="D52" s="44">
        <v>0</v>
      </c>
      <c r="E52" s="44">
        <v>1202824.98</v>
      </c>
      <c r="F52" s="44">
        <v>0</v>
      </c>
      <c r="G52" s="44">
        <v>1202824.98</v>
      </c>
      <c r="H52" s="47">
        <f>(G41+G52)</f>
        <v>1639079.71</v>
      </c>
      <c r="J52" s="46"/>
    </row>
    <row r="53" spans="1:10" outlineLevel="2" x14ac:dyDescent="0.3">
      <c r="A53" s="4" t="s">
        <v>84</v>
      </c>
      <c r="B53" s="4">
        <v>6290006</v>
      </c>
      <c r="C53" s="4" t="s">
        <v>90</v>
      </c>
      <c r="D53" s="12">
        <v>0</v>
      </c>
      <c r="E53" s="12">
        <v>309591.45</v>
      </c>
      <c r="F53" s="12">
        <v>0</v>
      </c>
      <c r="G53" s="12">
        <v>309591.45</v>
      </c>
    </row>
    <row r="54" spans="1:10" outlineLevel="2" x14ac:dyDescent="0.3">
      <c r="A54" s="4" t="s">
        <v>84</v>
      </c>
      <c r="B54" s="4">
        <v>6290008</v>
      </c>
      <c r="C54" s="4" t="s">
        <v>91</v>
      </c>
      <c r="D54" s="12">
        <v>0</v>
      </c>
      <c r="E54" s="12">
        <v>155385.95000000001</v>
      </c>
      <c r="F54" s="12">
        <v>0</v>
      </c>
      <c r="G54" s="12">
        <v>155385.95000000001</v>
      </c>
    </row>
    <row r="55" spans="1:10" outlineLevel="2" x14ac:dyDescent="0.3">
      <c r="A55" s="4" t="s">
        <v>84</v>
      </c>
      <c r="B55" s="4">
        <v>6290009</v>
      </c>
      <c r="C55" s="4" t="s">
        <v>92</v>
      </c>
      <c r="D55" s="12">
        <v>0</v>
      </c>
      <c r="E55" s="12">
        <v>35061.51</v>
      </c>
      <c r="F55" s="12">
        <v>0</v>
      </c>
      <c r="G55" s="12">
        <v>35061.51</v>
      </c>
    </row>
    <row r="56" spans="1:10" outlineLevel="2" x14ac:dyDescent="0.3">
      <c r="A56" s="4" t="s">
        <v>84</v>
      </c>
      <c r="B56" s="4">
        <v>6290010</v>
      </c>
      <c r="C56" s="4" t="s">
        <v>93</v>
      </c>
      <c r="D56" s="12">
        <v>0</v>
      </c>
      <c r="E56" s="12">
        <v>14470.28</v>
      </c>
      <c r="F56" s="12">
        <v>0</v>
      </c>
      <c r="G56" s="12">
        <v>14470.28</v>
      </c>
    </row>
    <row r="57" spans="1:10" outlineLevel="2" x14ac:dyDescent="0.3">
      <c r="A57" s="4" t="s">
        <v>84</v>
      </c>
      <c r="B57" s="4">
        <v>6290011</v>
      </c>
      <c r="C57" s="4" t="s">
        <v>94</v>
      </c>
      <c r="D57" s="12">
        <v>0</v>
      </c>
      <c r="E57" s="12">
        <v>43935.49</v>
      </c>
      <c r="F57" s="12">
        <v>0</v>
      </c>
      <c r="G57" s="12">
        <v>43935.49</v>
      </c>
    </row>
    <row r="58" spans="1:10" outlineLevel="2" x14ac:dyDescent="0.3">
      <c r="A58" s="4" t="s">
        <v>84</v>
      </c>
      <c r="B58" s="4">
        <v>6290014</v>
      </c>
      <c r="C58" s="4" t="s">
        <v>95</v>
      </c>
      <c r="D58" s="12">
        <v>0</v>
      </c>
      <c r="E58" s="12">
        <v>19327.11</v>
      </c>
      <c r="F58" s="12">
        <v>0</v>
      </c>
      <c r="G58" s="12">
        <v>19327.11</v>
      </c>
    </row>
    <row r="59" spans="1:10" outlineLevel="2" x14ac:dyDescent="0.3">
      <c r="A59" s="4" t="s">
        <v>84</v>
      </c>
      <c r="B59" s="4">
        <v>6290015</v>
      </c>
      <c r="C59" s="4" t="s">
        <v>96</v>
      </c>
      <c r="D59" s="12">
        <v>0</v>
      </c>
      <c r="E59" s="12">
        <v>71375</v>
      </c>
      <c r="F59" s="12">
        <v>0</v>
      </c>
      <c r="G59" s="12">
        <v>71375</v>
      </c>
    </row>
    <row r="60" spans="1:10" outlineLevel="2" x14ac:dyDescent="0.3">
      <c r="A60" s="4" t="s">
        <v>84</v>
      </c>
      <c r="B60" s="4">
        <v>6290016</v>
      </c>
      <c r="C60" s="4" t="s">
        <v>97</v>
      </c>
      <c r="D60" s="12">
        <v>0</v>
      </c>
      <c r="E60" s="12">
        <v>111150</v>
      </c>
      <c r="F60" s="12">
        <v>0</v>
      </c>
      <c r="G60" s="12">
        <v>111150</v>
      </c>
    </row>
    <row r="61" spans="1:10" outlineLevel="2" x14ac:dyDescent="0.3">
      <c r="A61" s="4" t="s">
        <v>84</v>
      </c>
      <c r="B61" s="4">
        <v>6290017</v>
      </c>
      <c r="C61" s="4" t="s">
        <v>98</v>
      </c>
      <c r="D61" s="12">
        <v>0</v>
      </c>
      <c r="E61" s="12">
        <v>69772.05</v>
      </c>
      <c r="F61" s="12">
        <v>0</v>
      </c>
      <c r="G61" s="12">
        <v>69772.05</v>
      </c>
    </row>
    <row r="62" spans="1:10" outlineLevel="2" x14ac:dyDescent="0.3">
      <c r="A62" s="4" t="s">
        <v>84</v>
      </c>
      <c r="B62" s="4">
        <v>6290018</v>
      </c>
      <c r="C62" s="4" t="s">
        <v>99</v>
      </c>
      <c r="D62" s="12">
        <v>0</v>
      </c>
      <c r="E62" s="12">
        <v>239.88</v>
      </c>
      <c r="F62" s="12">
        <v>0</v>
      </c>
      <c r="G62" s="12">
        <v>239.88</v>
      </c>
    </row>
    <row r="63" spans="1:10" outlineLevel="2" x14ac:dyDescent="0.3">
      <c r="A63" s="4" t="s">
        <v>84</v>
      </c>
      <c r="B63" s="4">
        <v>6290020</v>
      </c>
      <c r="C63" s="4" t="s">
        <v>100</v>
      </c>
      <c r="D63" s="12">
        <v>0</v>
      </c>
      <c r="E63" s="12">
        <v>332119.44</v>
      </c>
      <c r="F63" s="12">
        <v>0</v>
      </c>
      <c r="G63" s="12">
        <v>332119.44</v>
      </c>
    </row>
    <row r="64" spans="1:10" outlineLevel="2" x14ac:dyDescent="0.3">
      <c r="A64" s="4" t="s">
        <v>84</v>
      </c>
      <c r="B64" s="4">
        <v>6290022</v>
      </c>
      <c r="C64" s="4" t="s">
        <v>101</v>
      </c>
      <c r="D64" s="12">
        <v>0</v>
      </c>
      <c r="E64" s="12">
        <v>134375.41</v>
      </c>
      <c r="F64" s="12">
        <v>0</v>
      </c>
      <c r="G64" s="12">
        <v>134375.41</v>
      </c>
    </row>
    <row r="65" spans="1:7" outlineLevel="2" x14ac:dyDescent="0.3">
      <c r="A65" s="4" t="s">
        <v>84</v>
      </c>
      <c r="B65" s="4">
        <v>6290023</v>
      </c>
      <c r="C65" s="4" t="s">
        <v>102</v>
      </c>
      <c r="D65" s="12">
        <v>0</v>
      </c>
      <c r="E65" s="12">
        <v>9780.6</v>
      </c>
      <c r="F65" s="12">
        <v>0</v>
      </c>
      <c r="G65" s="12">
        <v>9780.6</v>
      </c>
    </row>
    <row r="66" spans="1:7" outlineLevel="2" x14ac:dyDescent="0.3">
      <c r="A66" s="4" t="s">
        <v>84</v>
      </c>
      <c r="B66" s="4">
        <v>6290026</v>
      </c>
      <c r="C66" s="4" t="s">
        <v>103</v>
      </c>
      <c r="D66" s="12">
        <v>0</v>
      </c>
      <c r="E66" s="12">
        <v>6232</v>
      </c>
      <c r="F66" s="12">
        <v>0</v>
      </c>
      <c r="G66" s="12">
        <v>6232</v>
      </c>
    </row>
    <row r="67" spans="1:7" outlineLevel="2" x14ac:dyDescent="0.3">
      <c r="A67" s="4" t="s">
        <v>84</v>
      </c>
      <c r="B67" s="4">
        <v>6290027</v>
      </c>
      <c r="C67" s="4" t="s">
        <v>104</v>
      </c>
      <c r="D67" s="12">
        <v>0</v>
      </c>
      <c r="E67" s="12">
        <v>82748.56</v>
      </c>
      <c r="F67" s="12">
        <v>0</v>
      </c>
      <c r="G67" s="12">
        <v>82748.56</v>
      </c>
    </row>
    <row r="68" spans="1:7" outlineLevel="2" x14ac:dyDescent="0.3">
      <c r="A68" s="4" t="s">
        <v>84</v>
      </c>
      <c r="B68" s="4">
        <v>6290028</v>
      </c>
      <c r="C68" s="4" t="s">
        <v>105</v>
      </c>
      <c r="D68" s="12">
        <v>0</v>
      </c>
      <c r="E68" s="12">
        <v>26318.67</v>
      </c>
      <c r="F68" s="12">
        <v>0</v>
      </c>
      <c r="G68" s="12">
        <v>26318.67</v>
      </c>
    </row>
    <row r="69" spans="1:7" outlineLevel="2" x14ac:dyDescent="0.3">
      <c r="A69" s="4" t="s">
        <v>84</v>
      </c>
      <c r="B69" s="4">
        <v>6290029</v>
      </c>
      <c r="C69" s="4" t="s">
        <v>106</v>
      </c>
      <c r="D69" s="12">
        <v>0</v>
      </c>
      <c r="E69" s="12">
        <v>0</v>
      </c>
      <c r="F69" s="12">
        <v>0</v>
      </c>
      <c r="G69" s="12">
        <v>0</v>
      </c>
    </row>
    <row r="70" spans="1:7" outlineLevel="2" x14ac:dyDescent="0.3">
      <c r="A70" s="4" t="s">
        <v>84</v>
      </c>
      <c r="B70" s="4">
        <v>6290030</v>
      </c>
      <c r="C70" s="4" t="s">
        <v>107</v>
      </c>
      <c r="D70" s="12">
        <v>0</v>
      </c>
      <c r="E70" s="12">
        <v>116827.96</v>
      </c>
      <c r="F70" s="12">
        <v>0</v>
      </c>
      <c r="G70" s="12">
        <v>116827.96</v>
      </c>
    </row>
    <row r="71" spans="1:7" outlineLevel="2" x14ac:dyDescent="0.3">
      <c r="A71" s="4" t="s">
        <v>84</v>
      </c>
      <c r="B71" s="4">
        <v>6290031</v>
      </c>
      <c r="C71" s="4" t="s">
        <v>108</v>
      </c>
      <c r="D71" s="12">
        <v>0</v>
      </c>
      <c r="E71" s="12">
        <v>268787.68</v>
      </c>
      <c r="F71" s="12">
        <v>0</v>
      </c>
      <c r="G71" s="12">
        <v>268787.68</v>
      </c>
    </row>
    <row r="72" spans="1:7" outlineLevel="2" x14ac:dyDescent="0.3">
      <c r="A72" s="4" t="s">
        <v>84</v>
      </c>
      <c r="B72" s="4">
        <v>6290032</v>
      </c>
      <c r="C72" s="4" t="s">
        <v>109</v>
      </c>
      <c r="D72" s="12">
        <v>0</v>
      </c>
      <c r="E72" s="12">
        <v>212241.46</v>
      </c>
      <c r="F72" s="12">
        <v>0</v>
      </c>
      <c r="G72" s="12">
        <v>212241.46</v>
      </c>
    </row>
    <row r="73" spans="1:7" outlineLevel="2" x14ac:dyDescent="0.3">
      <c r="A73" s="4" t="s">
        <v>84</v>
      </c>
      <c r="B73" s="4">
        <v>6290033</v>
      </c>
      <c r="C73" s="4" t="s">
        <v>110</v>
      </c>
      <c r="D73" s="12">
        <v>0</v>
      </c>
      <c r="E73" s="12">
        <v>57465.19</v>
      </c>
      <c r="F73" s="12">
        <v>0</v>
      </c>
      <c r="G73" s="12">
        <v>57465.19</v>
      </c>
    </row>
    <row r="74" spans="1:7" outlineLevel="2" x14ac:dyDescent="0.3">
      <c r="A74" s="4" t="s">
        <v>84</v>
      </c>
      <c r="B74" s="4">
        <v>6290034</v>
      </c>
      <c r="C74" s="4" t="s">
        <v>111</v>
      </c>
      <c r="D74" s="12">
        <v>0</v>
      </c>
      <c r="E74" s="12">
        <v>80877</v>
      </c>
      <c r="F74" s="12">
        <v>0</v>
      </c>
      <c r="G74" s="12">
        <v>80877</v>
      </c>
    </row>
    <row r="75" spans="1:7" outlineLevel="2" x14ac:dyDescent="0.3">
      <c r="A75" s="4" t="s">
        <v>84</v>
      </c>
      <c r="B75" s="4">
        <v>6290035</v>
      </c>
      <c r="C75" s="4" t="s">
        <v>112</v>
      </c>
      <c r="D75" s="12">
        <v>0</v>
      </c>
      <c r="E75" s="12">
        <v>12528.83</v>
      </c>
      <c r="F75" s="12">
        <v>0</v>
      </c>
      <c r="G75" s="12">
        <v>12528.83</v>
      </c>
    </row>
    <row r="76" spans="1:7" outlineLevel="2" x14ac:dyDescent="0.3">
      <c r="A76" s="4" t="s">
        <v>84</v>
      </c>
      <c r="B76" s="4">
        <v>6290036</v>
      </c>
      <c r="C76" s="4" t="s">
        <v>113</v>
      </c>
      <c r="D76" s="12">
        <v>0</v>
      </c>
      <c r="E76" s="12">
        <v>62100</v>
      </c>
      <c r="F76" s="12">
        <v>0</v>
      </c>
      <c r="G76" s="12">
        <v>62100</v>
      </c>
    </row>
    <row r="77" spans="1:7" outlineLevel="2" x14ac:dyDescent="0.3">
      <c r="A77" s="4" t="s">
        <v>84</v>
      </c>
      <c r="B77" s="4">
        <v>6290037</v>
      </c>
      <c r="C77" s="4" t="s">
        <v>114</v>
      </c>
      <c r="D77" s="12">
        <v>0</v>
      </c>
      <c r="E77" s="12">
        <v>6102</v>
      </c>
      <c r="F77" s="12">
        <v>0</v>
      </c>
      <c r="G77" s="12">
        <v>6102</v>
      </c>
    </row>
    <row r="78" spans="1:7" outlineLevel="2" x14ac:dyDescent="0.3">
      <c r="A78" s="4" t="s">
        <v>84</v>
      </c>
      <c r="B78" s="4">
        <v>6290038</v>
      </c>
      <c r="C78" s="4" t="s">
        <v>115</v>
      </c>
      <c r="D78" s="12">
        <v>0</v>
      </c>
      <c r="E78" s="12">
        <v>88134.71</v>
      </c>
      <c r="F78" s="12">
        <v>2269.04</v>
      </c>
      <c r="G78" s="12">
        <v>85865.67</v>
      </c>
    </row>
    <row r="79" spans="1:7" outlineLevel="2" x14ac:dyDescent="0.3">
      <c r="A79" s="4" t="s">
        <v>84</v>
      </c>
      <c r="B79" s="4">
        <v>6290039</v>
      </c>
      <c r="C79" s="4" t="s">
        <v>116</v>
      </c>
      <c r="D79" s="12">
        <v>0</v>
      </c>
      <c r="E79" s="12">
        <v>106608.73</v>
      </c>
      <c r="F79" s="12">
        <v>0</v>
      </c>
      <c r="G79" s="12">
        <v>106608.73</v>
      </c>
    </row>
    <row r="80" spans="1:7" outlineLevel="2" x14ac:dyDescent="0.3">
      <c r="A80" s="4" t="s">
        <v>84</v>
      </c>
      <c r="B80" s="4">
        <v>6290041</v>
      </c>
      <c r="C80" s="4" t="s">
        <v>117</v>
      </c>
      <c r="D80" s="12">
        <v>0</v>
      </c>
      <c r="E80" s="12">
        <v>75641.460000000006</v>
      </c>
      <c r="F80" s="12">
        <v>0</v>
      </c>
      <c r="G80" s="12">
        <v>75641.460000000006</v>
      </c>
    </row>
    <row r="81" spans="1:10" outlineLevel="2" x14ac:dyDescent="0.3">
      <c r="A81" s="4" t="s">
        <v>84</v>
      </c>
      <c r="B81" s="4">
        <v>6290043</v>
      </c>
      <c r="C81" s="4" t="s">
        <v>118</v>
      </c>
      <c r="D81" s="12">
        <v>0</v>
      </c>
      <c r="E81" s="12">
        <v>12791.55</v>
      </c>
      <c r="F81" s="12">
        <v>0</v>
      </c>
      <c r="G81" s="12">
        <v>12791.55</v>
      </c>
    </row>
    <row r="82" spans="1:10" outlineLevel="2" x14ac:dyDescent="0.3">
      <c r="A82" s="4" t="s">
        <v>84</v>
      </c>
      <c r="B82" s="4">
        <v>6290045</v>
      </c>
      <c r="C82" s="4" t="s">
        <v>119</v>
      </c>
      <c r="D82" s="12">
        <v>0</v>
      </c>
      <c r="E82" s="12">
        <v>324757.88</v>
      </c>
      <c r="F82" s="12">
        <v>0</v>
      </c>
      <c r="G82" s="12">
        <v>324757.88</v>
      </c>
    </row>
    <row r="83" spans="1:10" outlineLevel="2" x14ac:dyDescent="0.3">
      <c r="A83" s="4" t="s">
        <v>84</v>
      </c>
      <c r="B83" s="4">
        <v>6290046</v>
      </c>
      <c r="C83" s="4" t="s">
        <v>120</v>
      </c>
      <c r="D83" s="12">
        <v>0</v>
      </c>
      <c r="E83" s="12">
        <v>15.53</v>
      </c>
      <c r="F83" s="12">
        <v>0</v>
      </c>
      <c r="G83" s="12">
        <v>15.53</v>
      </c>
    </row>
    <row r="84" spans="1:10" outlineLevel="2" x14ac:dyDescent="0.3">
      <c r="A84" s="4" t="s">
        <v>84</v>
      </c>
      <c r="B84" s="4">
        <v>6290047</v>
      </c>
      <c r="C84" s="4" t="s">
        <v>121</v>
      </c>
      <c r="D84" s="12">
        <v>0</v>
      </c>
      <c r="E84" s="12">
        <v>47997</v>
      </c>
      <c r="F84" s="12">
        <v>0</v>
      </c>
      <c r="G84" s="12">
        <v>47997</v>
      </c>
    </row>
    <row r="85" spans="1:10" s="18" customFormat="1" ht="13.2" outlineLevel="1" x14ac:dyDescent="0.25">
      <c r="A85" s="13" t="s">
        <v>122</v>
      </c>
      <c r="B85" s="15"/>
      <c r="C85" s="15"/>
      <c r="D85" s="16"/>
      <c r="E85" s="16"/>
      <c r="F85" s="16"/>
      <c r="G85" s="14">
        <f>SUBTOTAL(9,G48:G84)</f>
        <v>4703701.92</v>
      </c>
      <c r="H85" s="17"/>
      <c r="J85" s="22"/>
    </row>
    <row r="86" spans="1:10" s="7" customFormat="1" outlineLevel="2" x14ac:dyDescent="0.3">
      <c r="A86" s="15" t="s">
        <v>123</v>
      </c>
      <c r="B86" s="15">
        <v>6300000</v>
      </c>
      <c r="C86" s="15" t="s">
        <v>124</v>
      </c>
      <c r="D86" s="16">
        <v>0</v>
      </c>
      <c r="E86" s="16">
        <v>681.16</v>
      </c>
      <c r="F86" s="16">
        <v>0</v>
      </c>
      <c r="G86" s="16">
        <v>681.16</v>
      </c>
      <c r="J86" s="28"/>
    </row>
    <row r="87" spans="1:10" s="7" customFormat="1" outlineLevel="1" x14ac:dyDescent="0.3">
      <c r="A87" s="13" t="s">
        <v>125</v>
      </c>
      <c r="B87" s="15"/>
      <c r="C87" s="15"/>
      <c r="D87" s="16"/>
      <c r="E87" s="16"/>
      <c r="F87" s="16"/>
      <c r="G87" s="16">
        <f>SUBTOTAL(9,G86:G86)</f>
        <v>681.16</v>
      </c>
      <c r="J87" s="28"/>
    </row>
    <row r="88" spans="1:10" s="7" customFormat="1" outlineLevel="2" x14ac:dyDescent="0.3">
      <c r="A88" s="15" t="s">
        <v>126</v>
      </c>
      <c r="B88" s="15">
        <v>6310001</v>
      </c>
      <c r="C88" s="15" t="s">
        <v>127</v>
      </c>
      <c r="D88" s="16">
        <v>0</v>
      </c>
      <c r="E88" s="16">
        <v>57.05</v>
      </c>
      <c r="F88" s="16">
        <v>0</v>
      </c>
      <c r="G88" s="16">
        <v>57.05</v>
      </c>
      <c r="J88" s="28"/>
    </row>
    <row r="89" spans="1:10" s="7" customFormat="1" outlineLevel="2" x14ac:dyDescent="0.3">
      <c r="A89" s="15" t="s">
        <v>126</v>
      </c>
      <c r="B89" s="15">
        <v>6310010</v>
      </c>
      <c r="C89" s="15" t="s">
        <v>128</v>
      </c>
      <c r="D89" s="16">
        <v>0</v>
      </c>
      <c r="E89" s="16">
        <v>1128.3599999999999</v>
      </c>
      <c r="F89" s="16">
        <v>0</v>
      </c>
      <c r="G89" s="16">
        <v>1128.3599999999999</v>
      </c>
      <c r="J89" s="28"/>
    </row>
    <row r="90" spans="1:10" s="7" customFormat="1" outlineLevel="2" x14ac:dyDescent="0.3">
      <c r="A90" s="15" t="s">
        <v>126</v>
      </c>
      <c r="B90" s="15">
        <v>6311000</v>
      </c>
      <c r="C90" s="15" t="s">
        <v>129</v>
      </c>
      <c r="D90" s="16">
        <v>0</v>
      </c>
      <c r="E90" s="16">
        <v>25.44</v>
      </c>
      <c r="F90" s="16">
        <v>0</v>
      </c>
      <c r="G90" s="16">
        <v>25.44</v>
      </c>
      <c r="J90" s="28"/>
    </row>
    <row r="91" spans="1:10" s="29" customFormat="1" ht="13.2" outlineLevel="1" x14ac:dyDescent="0.25">
      <c r="A91" s="13" t="s">
        <v>130</v>
      </c>
      <c r="B91" s="15"/>
      <c r="C91" s="15"/>
      <c r="D91" s="16"/>
      <c r="E91" s="16"/>
      <c r="F91" s="16"/>
      <c r="G91" s="16">
        <f>SUBTOTAL(9,G88:G90)</f>
        <v>1210.8499999999999</v>
      </c>
      <c r="J91" s="30"/>
    </row>
    <row r="92" spans="1:10" s="7" customFormat="1" outlineLevel="2" x14ac:dyDescent="0.3">
      <c r="A92" s="15" t="s">
        <v>131</v>
      </c>
      <c r="B92" s="15">
        <v>6400000</v>
      </c>
      <c r="C92" s="15" t="s">
        <v>132</v>
      </c>
      <c r="D92" s="16">
        <v>0</v>
      </c>
      <c r="E92" s="16">
        <v>1749368.83</v>
      </c>
      <c r="F92" s="16">
        <v>0</v>
      </c>
      <c r="G92" s="16">
        <v>1749368.83</v>
      </c>
      <c r="J92" s="28"/>
    </row>
    <row r="93" spans="1:10" s="7" customFormat="1" outlineLevel="2" x14ac:dyDescent="0.3">
      <c r="A93" s="15" t="s">
        <v>131</v>
      </c>
      <c r="B93" s="15">
        <v>6400001</v>
      </c>
      <c r="C93" s="15" t="s">
        <v>133</v>
      </c>
      <c r="D93" s="16">
        <v>0</v>
      </c>
      <c r="E93" s="16">
        <v>8324.74</v>
      </c>
      <c r="F93" s="16">
        <v>0</v>
      </c>
      <c r="G93" s="16">
        <v>8324.74</v>
      </c>
      <c r="J93" s="28"/>
    </row>
    <row r="94" spans="1:10" s="7" customFormat="1" outlineLevel="2" x14ac:dyDescent="0.3">
      <c r="A94" s="15" t="s">
        <v>131</v>
      </c>
      <c r="B94" s="15">
        <v>6401002</v>
      </c>
      <c r="C94" s="15" t="s">
        <v>92</v>
      </c>
      <c r="D94" s="16">
        <v>0</v>
      </c>
      <c r="E94" s="16">
        <v>3769.8</v>
      </c>
      <c r="F94" s="16">
        <v>0</v>
      </c>
      <c r="G94" s="16">
        <v>3769.8</v>
      </c>
      <c r="J94" s="28"/>
    </row>
    <row r="95" spans="1:10" s="34" customFormat="1" ht="13.2" outlineLevel="1" x14ac:dyDescent="0.25">
      <c r="A95" s="31" t="s">
        <v>134</v>
      </c>
      <c r="B95" s="32"/>
      <c r="C95" s="32"/>
      <c r="D95" s="33"/>
      <c r="E95" s="33"/>
      <c r="F95" s="33"/>
      <c r="G95" s="33">
        <f>SUBTOTAL(9,G92:G94)</f>
        <v>1761463.37</v>
      </c>
      <c r="J95" s="35"/>
    </row>
    <row r="96" spans="1:10" s="26" customFormat="1" outlineLevel="2" x14ac:dyDescent="0.3">
      <c r="A96" s="32" t="s">
        <v>135</v>
      </c>
      <c r="B96" s="32">
        <v>6410000</v>
      </c>
      <c r="C96" s="32" t="s">
        <v>136</v>
      </c>
      <c r="D96" s="33">
        <v>0</v>
      </c>
      <c r="E96" s="33">
        <v>5223.84</v>
      </c>
      <c r="F96" s="33">
        <v>0</v>
      </c>
      <c r="G96" s="33">
        <v>5223.84</v>
      </c>
      <c r="H96" s="36">
        <f>SUM(G95:G96)</f>
        <v>1766687.2100000002</v>
      </c>
      <c r="J96" s="27"/>
    </row>
    <row r="97" spans="1:10" s="26" customFormat="1" outlineLevel="1" x14ac:dyDescent="0.3">
      <c r="A97" s="31" t="s">
        <v>137</v>
      </c>
      <c r="B97" s="32"/>
      <c r="C97" s="32"/>
      <c r="D97" s="33"/>
      <c r="E97" s="33"/>
      <c r="F97" s="33"/>
      <c r="G97" s="33">
        <f>SUBTOTAL(9,G96:G96)</f>
        <v>5223.84</v>
      </c>
      <c r="J97" s="27"/>
    </row>
    <row r="98" spans="1:10" s="39" customFormat="1" outlineLevel="2" x14ac:dyDescent="0.3">
      <c r="A98" s="37" t="s">
        <v>138</v>
      </c>
      <c r="B98" s="37">
        <v>6420000</v>
      </c>
      <c r="C98" s="37" t="s">
        <v>139</v>
      </c>
      <c r="D98" s="38">
        <v>0</v>
      </c>
      <c r="E98" s="38">
        <v>472195.06</v>
      </c>
      <c r="F98" s="38">
        <v>0</v>
      </c>
      <c r="G98" s="38">
        <v>472195.06</v>
      </c>
      <c r="J98" s="40"/>
    </row>
    <row r="99" spans="1:10" s="29" customFormat="1" ht="13.2" outlineLevel="1" x14ac:dyDescent="0.25">
      <c r="A99" s="13" t="s">
        <v>140</v>
      </c>
      <c r="B99" s="15"/>
      <c r="C99" s="15"/>
      <c r="D99" s="16"/>
      <c r="E99" s="16"/>
      <c r="F99" s="16"/>
      <c r="G99" s="16">
        <f>SUBTOTAL(9,G98:G98)</f>
        <v>472195.06</v>
      </c>
      <c r="J99" s="30"/>
    </row>
    <row r="100" spans="1:10" s="7" customFormat="1" outlineLevel="2" x14ac:dyDescent="0.3">
      <c r="A100" s="15" t="s">
        <v>141</v>
      </c>
      <c r="B100" s="15">
        <v>6500000</v>
      </c>
      <c r="C100" s="15" t="s">
        <v>142</v>
      </c>
      <c r="D100" s="16">
        <v>0</v>
      </c>
      <c r="E100" s="16">
        <v>499.76</v>
      </c>
      <c r="F100" s="16">
        <v>0</v>
      </c>
      <c r="G100" s="16">
        <v>499.76</v>
      </c>
      <c r="J100" s="28"/>
    </row>
    <row r="101" spans="1:10" s="7" customFormat="1" outlineLevel="1" x14ac:dyDescent="0.3">
      <c r="A101" s="13" t="s">
        <v>143</v>
      </c>
      <c r="B101" s="15"/>
      <c r="C101" s="15"/>
      <c r="D101" s="16"/>
      <c r="E101" s="16"/>
      <c r="F101" s="16"/>
      <c r="G101" s="16">
        <f>SUBTOTAL(9,G100:G100)</f>
        <v>499.76</v>
      </c>
      <c r="J101" s="28"/>
    </row>
    <row r="102" spans="1:10" s="7" customFormat="1" outlineLevel="2" x14ac:dyDescent="0.3">
      <c r="A102" s="15" t="s">
        <v>144</v>
      </c>
      <c r="B102" s="15">
        <v>6620001</v>
      </c>
      <c r="C102" s="15" t="s">
        <v>145</v>
      </c>
      <c r="D102" s="16">
        <v>0</v>
      </c>
      <c r="E102" s="16">
        <v>141.97</v>
      </c>
      <c r="F102" s="16">
        <v>0</v>
      </c>
      <c r="G102" s="16">
        <v>141.97</v>
      </c>
      <c r="J102" s="28"/>
    </row>
    <row r="103" spans="1:10" s="7" customFormat="1" outlineLevel="1" x14ac:dyDescent="0.3">
      <c r="A103" s="13" t="s">
        <v>146</v>
      </c>
      <c r="B103" s="15"/>
      <c r="C103" s="15"/>
      <c r="D103" s="16"/>
      <c r="E103" s="16"/>
      <c r="F103" s="16"/>
      <c r="G103" s="16">
        <f>SUBTOTAL(9,G102:G102)</f>
        <v>141.97</v>
      </c>
      <c r="J103" s="28"/>
    </row>
    <row r="104" spans="1:10" s="7" customFormat="1" outlineLevel="2" x14ac:dyDescent="0.3">
      <c r="A104" s="15" t="s">
        <v>147</v>
      </c>
      <c r="B104" s="15">
        <v>6680000</v>
      </c>
      <c r="C104" s="15" t="s">
        <v>148</v>
      </c>
      <c r="D104" s="16">
        <v>0</v>
      </c>
      <c r="E104" s="16">
        <v>1616.02</v>
      </c>
      <c r="F104" s="16">
        <v>0</v>
      </c>
      <c r="G104" s="16">
        <v>1616.02</v>
      </c>
      <c r="J104" s="28"/>
    </row>
    <row r="105" spans="1:10" s="7" customFormat="1" outlineLevel="1" x14ac:dyDescent="0.3">
      <c r="A105" s="13" t="s">
        <v>149</v>
      </c>
      <c r="B105" s="15"/>
      <c r="C105" s="15"/>
      <c r="D105" s="16"/>
      <c r="E105" s="16"/>
      <c r="F105" s="16"/>
      <c r="G105" s="16">
        <f>SUBTOTAL(9,G104:G104)</f>
        <v>1616.02</v>
      </c>
      <c r="J105" s="28"/>
    </row>
    <row r="106" spans="1:10" s="7" customFormat="1" outlineLevel="2" x14ac:dyDescent="0.3">
      <c r="A106" s="15" t="s">
        <v>150</v>
      </c>
      <c r="B106" s="15">
        <v>6690000</v>
      </c>
      <c r="C106" s="15" t="s">
        <v>151</v>
      </c>
      <c r="D106" s="16">
        <v>0</v>
      </c>
      <c r="E106" s="16">
        <v>0.26</v>
      </c>
      <c r="F106" s="16">
        <v>0</v>
      </c>
      <c r="G106" s="16">
        <v>0.26</v>
      </c>
      <c r="J106" s="28"/>
    </row>
    <row r="107" spans="1:10" s="7" customFormat="1" outlineLevel="1" x14ac:dyDescent="0.3">
      <c r="A107" s="13" t="s">
        <v>152</v>
      </c>
      <c r="B107" s="15"/>
      <c r="C107" s="15"/>
      <c r="D107" s="16"/>
      <c r="E107" s="16"/>
      <c r="F107" s="16"/>
      <c r="G107" s="16">
        <f>SUBTOTAL(9,G106:G106)</f>
        <v>0.26</v>
      </c>
      <c r="J107" s="28"/>
    </row>
    <row r="108" spans="1:10" s="7" customFormat="1" outlineLevel="2" x14ac:dyDescent="0.3">
      <c r="A108" s="15" t="s">
        <v>153</v>
      </c>
      <c r="B108" s="15">
        <v>6780000</v>
      </c>
      <c r="C108" s="15" t="s">
        <v>154</v>
      </c>
      <c r="D108" s="16">
        <v>0</v>
      </c>
      <c r="E108" s="16">
        <v>17276</v>
      </c>
      <c r="F108" s="16">
        <v>-0.21</v>
      </c>
      <c r="G108" s="16">
        <v>17276.21</v>
      </c>
      <c r="J108" s="28"/>
    </row>
    <row r="109" spans="1:10" s="7" customFormat="1" outlineLevel="2" x14ac:dyDescent="0.3">
      <c r="A109" s="15" t="s">
        <v>153</v>
      </c>
      <c r="B109" s="15">
        <v>6780001</v>
      </c>
      <c r="C109" s="15" t="s">
        <v>155</v>
      </c>
      <c r="D109" s="16">
        <v>0</v>
      </c>
      <c r="E109" s="16">
        <v>1179.5</v>
      </c>
      <c r="F109" s="16">
        <v>0</v>
      </c>
      <c r="G109" s="16">
        <v>1179.5</v>
      </c>
      <c r="J109" s="28"/>
    </row>
    <row r="110" spans="1:10" s="29" customFormat="1" ht="13.2" outlineLevel="1" x14ac:dyDescent="0.25">
      <c r="A110" s="13" t="s">
        <v>156</v>
      </c>
      <c r="B110" s="15"/>
      <c r="C110" s="15"/>
      <c r="D110" s="16"/>
      <c r="E110" s="16"/>
      <c r="F110" s="16"/>
      <c r="G110" s="16">
        <f>SUBTOTAL(9,G108:G109)</f>
        <v>18455.71</v>
      </c>
      <c r="J110" s="30"/>
    </row>
    <row r="111" spans="1:10" s="7" customFormat="1" outlineLevel="2" x14ac:dyDescent="0.3">
      <c r="A111" s="15" t="s">
        <v>157</v>
      </c>
      <c r="B111" s="15">
        <v>6800000</v>
      </c>
      <c r="C111" s="15" t="s">
        <v>158</v>
      </c>
      <c r="D111" s="16">
        <v>0</v>
      </c>
      <c r="E111" s="16">
        <v>3204.64</v>
      </c>
      <c r="F111" s="16">
        <v>0</v>
      </c>
      <c r="G111" s="16">
        <v>3204.64</v>
      </c>
      <c r="J111" s="28"/>
    </row>
    <row r="112" spans="1:10" s="7" customFormat="1" outlineLevel="2" x14ac:dyDescent="0.3">
      <c r="A112" s="15" t="s">
        <v>157</v>
      </c>
      <c r="B112" s="15">
        <v>6800004</v>
      </c>
      <c r="C112" s="15" t="s">
        <v>159</v>
      </c>
      <c r="D112" s="16">
        <v>0</v>
      </c>
      <c r="E112" s="16">
        <v>8927.15</v>
      </c>
      <c r="F112" s="16">
        <v>0</v>
      </c>
      <c r="G112" s="16">
        <v>8927.15</v>
      </c>
      <c r="J112" s="28"/>
    </row>
    <row r="113" spans="1:10" s="7" customFormat="1" outlineLevel="1" x14ac:dyDescent="0.3">
      <c r="A113" s="13" t="s">
        <v>160</v>
      </c>
      <c r="B113" s="15"/>
      <c r="C113" s="15"/>
      <c r="D113" s="16"/>
      <c r="E113" s="16"/>
      <c r="F113" s="16"/>
      <c r="G113" s="16">
        <f>SUBTOTAL(9,G111:G112)</f>
        <v>12131.789999999999</v>
      </c>
      <c r="J113" s="28"/>
    </row>
    <row r="114" spans="1:10" s="7" customFormat="1" outlineLevel="2" x14ac:dyDescent="0.3">
      <c r="A114" s="15" t="s">
        <v>161</v>
      </c>
      <c r="B114" s="15">
        <v>6810000</v>
      </c>
      <c r="C114" s="15" t="s">
        <v>162</v>
      </c>
      <c r="D114" s="16">
        <v>0</v>
      </c>
      <c r="E114" s="16">
        <v>2527.9499999999998</v>
      </c>
      <c r="F114" s="16">
        <v>0</v>
      </c>
      <c r="G114" s="16">
        <v>2527.9499999999998</v>
      </c>
      <c r="J114" s="28"/>
    </row>
    <row r="115" spans="1:10" s="7" customFormat="1" outlineLevel="2" x14ac:dyDescent="0.3">
      <c r="A115" s="15" t="s">
        <v>161</v>
      </c>
      <c r="B115" s="15">
        <v>6810001</v>
      </c>
      <c r="C115" s="15" t="s">
        <v>163</v>
      </c>
      <c r="D115" s="16">
        <v>0</v>
      </c>
      <c r="E115" s="16">
        <v>2022</v>
      </c>
      <c r="F115" s="16">
        <v>0</v>
      </c>
      <c r="G115" s="16">
        <v>2022</v>
      </c>
      <c r="J115" s="28"/>
    </row>
    <row r="116" spans="1:10" s="7" customFormat="1" outlineLevel="2" x14ac:dyDescent="0.3">
      <c r="A116" s="15" t="s">
        <v>161</v>
      </c>
      <c r="B116" s="15">
        <v>6810002</v>
      </c>
      <c r="C116" s="15" t="s">
        <v>164</v>
      </c>
      <c r="D116" s="16">
        <v>0</v>
      </c>
      <c r="E116" s="16">
        <v>13705.72</v>
      </c>
      <c r="F116" s="16">
        <v>0</v>
      </c>
      <c r="G116" s="16">
        <v>13705.72</v>
      </c>
      <c r="J116" s="28"/>
    </row>
    <row r="117" spans="1:10" s="7" customFormat="1" outlineLevel="2" x14ac:dyDescent="0.3">
      <c r="A117" s="15" t="s">
        <v>161</v>
      </c>
      <c r="B117" s="15">
        <v>6810004</v>
      </c>
      <c r="C117" s="15" t="s">
        <v>165</v>
      </c>
      <c r="D117" s="16">
        <v>0</v>
      </c>
      <c r="E117" s="16">
        <v>186.16</v>
      </c>
      <c r="F117" s="16">
        <v>0</v>
      </c>
      <c r="G117" s="16">
        <v>186.16</v>
      </c>
      <c r="J117" s="28"/>
    </row>
    <row r="118" spans="1:10" s="7" customFormat="1" outlineLevel="2" x14ac:dyDescent="0.3">
      <c r="A118" s="15" t="s">
        <v>161</v>
      </c>
      <c r="B118" s="15">
        <v>6810006</v>
      </c>
      <c r="C118" s="15" t="s">
        <v>166</v>
      </c>
      <c r="D118" s="16">
        <v>0</v>
      </c>
      <c r="E118" s="16">
        <v>872.4</v>
      </c>
      <c r="F118" s="16">
        <v>0</v>
      </c>
      <c r="G118" s="16">
        <v>872.4</v>
      </c>
      <c r="J118" s="28"/>
    </row>
    <row r="119" spans="1:10" s="7" customFormat="1" outlineLevel="2" x14ac:dyDescent="0.3">
      <c r="A119" s="15" t="s">
        <v>161</v>
      </c>
      <c r="B119" s="15">
        <v>6810011</v>
      </c>
      <c r="C119" s="15" t="s">
        <v>167</v>
      </c>
      <c r="D119" s="16">
        <v>0</v>
      </c>
      <c r="E119" s="16">
        <v>18648.21</v>
      </c>
      <c r="F119" s="16">
        <v>0</v>
      </c>
      <c r="G119" s="16">
        <v>18648.21</v>
      </c>
      <c r="J119" s="28"/>
    </row>
    <row r="120" spans="1:10" s="7" customFormat="1" outlineLevel="1" x14ac:dyDescent="0.3">
      <c r="A120" s="13" t="s">
        <v>168</v>
      </c>
      <c r="B120" s="15"/>
      <c r="C120" s="15"/>
      <c r="D120" s="16"/>
      <c r="E120" s="16"/>
      <c r="F120" s="16"/>
      <c r="G120" s="16">
        <f>SUBTOTAL(9,G114:G119)</f>
        <v>37962.44</v>
      </c>
      <c r="J120" s="28"/>
    </row>
    <row r="121" spans="1:10" s="29" customFormat="1" ht="13.2" outlineLevel="2" x14ac:dyDescent="0.25">
      <c r="A121" s="15" t="s">
        <v>169</v>
      </c>
      <c r="B121" s="15">
        <v>6940000</v>
      </c>
      <c r="C121" s="15" t="s">
        <v>170</v>
      </c>
      <c r="D121" s="16">
        <v>0</v>
      </c>
      <c r="E121" s="16">
        <v>280000</v>
      </c>
      <c r="F121" s="16">
        <v>0</v>
      </c>
      <c r="G121" s="16">
        <v>280000</v>
      </c>
      <c r="J121" s="30"/>
    </row>
    <row r="122" spans="1:10" s="7" customFormat="1" outlineLevel="1" x14ac:dyDescent="0.3">
      <c r="A122" s="13" t="s">
        <v>171</v>
      </c>
      <c r="B122" s="15"/>
      <c r="C122" s="15"/>
      <c r="D122" s="16"/>
      <c r="E122" s="16"/>
      <c r="F122" s="16"/>
      <c r="G122" s="16">
        <f>SUBTOTAL(9,G121:G121)</f>
        <v>280000</v>
      </c>
      <c r="J122" s="28"/>
    </row>
    <row r="123" spans="1:10" s="7" customFormat="1" hidden="1" outlineLevel="2" x14ac:dyDescent="0.3">
      <c r="A123" s="15" t="s">
        <v>172</v>
      </c>
      <c r="B123" s="15">
        <v>7000000</v>
      </c>
      <c r="C123" s="15" t="s">
        <v>173</v>
      </c>
      <c r="D123" s="16">
        <v>0</v>
      </c>
      <c r="E123" s="16">
        <v>0</v>
      </c>
      <c r="F123" s="16">
        <v>0</v>
      </c>
      <c r="G123" s="16">
        <v>0</v>
      </c>
      <c r="J123" s="28"/>
    </row>
    <row r="124" spans="1:10" s="7" customFormat="1" outlineLevel="1" collapsed="1" x14ac:dyDescent="0.3">
      <c r="A124" s="13" t="s">
        <v>174</v>
      </c>
      <c r="B124" s="15"/>
      <c r="C124" s="15"/>
      <c r="D124" s="16"/>
      <c r="E124" s="16"/>
      <c r="F124" s="16"/>
      <c r="G124" s="16">
        <f>SUBTOTAL(9,G123:G123)</f>
        <v>0</v>
      </c>
      <c r="J124" s="28"/>
    </row>
    <row r="125" spans="1:10" s="7" customFormat="1" hidden="1" outlineLevel="2" x14ac:dyDescent="0.3">
      <c r="A125" s="15" t="s">
        <v>175</v>
      </c>
      <c r="B125" s="15">
        <v>7050010</v>
      </c>
      <c r="C125" s="15" t="s">
        <v>176</v>
      </c>
      <c r="D125" s="16">
        <v>0</v>
      </c>
      <c r="E125" s="16">
        <v>0</v>
      </c>
      <c r="F125" s="16">
        <v>4000</v>
      </c>
      <c r="G125" s="16">
        <v>-4000</v>
      </c>
      <c r="J125" s="28"/>
    </row>
    <row r="126" spans="1:10" s="7" customFormat="1" hidden="1" outlineLevel="2" x14ac:dyDescent="0.3">
      <c r="A126" s="15" t="s">
        <v>175</v>
      </c>
      <c r="B126" s="15">
        <v>7055001</v>
      </c>
      <c r="C126" s="15" t="s">
        <v>177</v>
      </c>
      <c r="D126" s="16">
        <v>0</v>
      </c>
      <c r="E126" s="16">
        <v>0</v>
      </c>
      <c r="F126" s="16">
        <v>285561.19</v>
      </c>
      <c r="G126" s="16">
        <v>-285561.19</v>
      </c>
      <c r="J126" s="28"/>
    </row>
    <row r="127" spans="1:10" s="7" customFormat="1" hidden="1" outlineLevel="2" x14ac:dyDescent="0.3">
      <c r="A127" s="15" t="s">
        <v>175</v>
      </c>
      <c r="B127" s="15">
        <v>7055002</v>
      </c>
      <c r="C127" s="15" t="s">
        <v>178</v>
      </c>
      <c r="D127" s="16">
        <v>0</v>
      </c>
      <c r="E127" s="16">
        <v>0</v>
      </c>
      <c r="F127" s="16">
        <v>112229.01</v>
      </c>
      <c r="G127" s="16">
        <v>-112229.01</v>
      </c>
      <c r="J127" s="28"/>
    </row>
    <row r="128" spans="1:10" s="7" customFormat="1" hidden="1" outlineLevel="2" x14ac:dyDescent="0.3">
      <c r="A128" s="15" t="s">
        <v>175</v>
      </c>
      <c r="B128" s="15">
        <v>7055003</v>
      </c>
      <c r="C128" s="15" t="s">
        <v>179</v>
      </c>
      <c r="D128" s="16">
        <v>0</v>
      </c>
      <c r="E128" s="16">
        <v>0</v>
      </c>
      <c r="F128" s="16">
        <v>148545.66</v>
      </c>
      <c r="G128" s="16">
        <v>-148545.66</v>
      </c>
      <c r="J128" s="28"/>
    </row>
    <row r="129" spans="1:10" s="7" customFormat="1" hidden="1" outlineLevel="2" x14ac:dyDescent="0.3">
      <c r="A129" s="15" t="s">
        <v>175</v>
      </c>
      <c r="B129" s="15">
        <v>7055004</v>
      </c>
      <c r="C129" s="15" t="s">
        <v>180</v>
      </c>
      <c r="D129" s="16">
        <v>0</v>
      </c>
      <c r="E129" s="16">
        <v>0</v>
      </c>
      <c r="F129" s="16">
        <v>84279.48</v>
      </c>
      <c r="G129" s="16">
        <v>-84279.48</v>
      </c>
      <c r="J129" s="28"/>
    </row>
    <row r="130" spans="1:10" s="7" customFormat="1" hidden="1" outlineLevel="2" x14ac:dyDescent="0.3">
      <c r="A130" s="15" t="s">
        <v>175</v>
      </c>
      <c r="B130" s="15">
        <v>7055005</v>
      </c>
      <c r="C130" s="15" t="s">
        <v>181</v>
      </c>
      <c r="D130" s="16">
        <v>0</v>
      </c>
      <c r="E130" s="16">
        <v>0</v>
      </c>
      <c r="F130" s="16">
        <v>31131.67</v>
      </c>
      <c r="G130" s="16">
        <v>-31131.67</v>
      </c>
      <c r="J130" s="28"/>
    </row>
    <row r="131" spans="1:10" s="7" customFormat="1" hidden="1" outlineLevel="2" x14ac:dyDescent="0.3">
      <c r="A131" s="15" t="s">
        <v>175</v>
      </c>
      <c r="B131" s="15">
        <v>7055008</v>
      </c>
      <c r="C131" s="15" t="s">
        <v>182</v>
      </c>
      <c r="D131" s="16">
        <v>0</v>
      </c>
      <c r="E131" s="16">
        <v>0</v>
      </c>
      <c r="F131" s="16">
        <v>130310.49</v>
      </c>
      <c r="G131" s="16">
        <v>-130310.49</v>
      </c>
      <c r="J131" s="28"/>
    </row>
    <row r="132" spans="1:10" s="7" customFormat="1" hidden="1" outlineLevel="2" x14ac:dyDescent="0.3">
      <c r="A132" s="15" t="s">
        <v>175</v>
      </c>
      <c r="B132" s="15">
        <v>7055010</v>
      </c>
      <c r="C132" s="15" t="s">
        <v>183</v>
      </c>
      <c r="D132" s="16">
        <v>0</v>
      </c>
      <c r="E132" s="16">
        <v>0</v>
      </c>
      <c r="F132" s="16">
        <v>17124.66</v>
      </c>
      <c r="G132" s="16">
        <v>-17124.66</v>
      </c>
      <c r="J132" s="28"/>
    </row>
    <row r="133" spans="1:10" s="7" customFormat="1" hidden="1" outlineLevel="2" x14ac:dyDescent="0.3">
      <c r="A133" s="15" t="s">
        <v>175</v>
      </c>
      <c r="B133" s="15">
        <v>7055011</v>
      </c>
      <c r="C133" s="15" t="s">
        <v>184</v>
      </c>
      <c r="D133" s="16">
        <v>0</v>
      </c>
      <c r="E133" s="16">
        <v>0</v>
      </c>
      <c r="F133" s="16">
        <v>16739</v>
      </c>
      <c r="G133" s="16">
        <v>-16739</v>
      </c>
      <c r="J133" s="28"/>
    </row>
    <row r="134" spans="1:10" s="7" customFormat="1" hidden="1" outlineLevel="2" x14ac:dyDescent="0.3">
      <c r="A134" s="15" t="s">
        <v>175</v>
      </c>
      <c r="B134" s="15">
        <v>7059007</v>
      </c>
      <c r="C134" s="15" t="s">
        <v>185</v>
      </c>
      <c r="D134" s="16">
        <v>0</v>
      </c>
      <c r="E134" s="16">
        <v>0</v>
      </c>
      <c r="F134" s="16">
        <v>2735.6</v>
      </c>
      <c r="G134" s="16">
        <v>-2735.6</v>
      </c>
      <c r="J134" s="28"/>
    </row>
    <row r="135" spans="1:10" s="7" customFormat="1" hidden="1" outlineLevel="2" x14ac:dyDescent="0.3">
      <c r="A135" s="15" t="s">
        <v>175</v>
      </c>
      <c r="B135" s="15">
        <v>7059020</v>
      </c>
      <c r="C135" s="15" t="s">
        <v>186</v>
      </c>
      <c r="D135" s="16">
        <v>0</v>
      </c>
      <c r="E135" s="16">
        <v>0</v>
      </c>
      <c r="F135" s="16">
        <v>13145.32</v>
      </c>
      <c r="G135" s="16">
        <v>-13145.32</v>
      </c>
      <c r="J135" s="28"/>
    </row>
    <row r="136" spans="1:10" s="29" customFormat="1" ht="13.2" outlineLevel="1" collapsed="1" x14ac:dyDescent="0.25">
      <c r="A136" s="13" t="s">
        <v>187</v>
      </c>
      <c r="B136" s="15"/>
      <c r="C136" s="15"/>
      <c r="D136" s="16"/>
      <c r="E136" s="16"/>
      <c r="F136" s="16"/>
      <c r="G136" s="16">
        <f>SUBTOTAL(9,G125:G135)</f>
        <v>-845802.08</v>
      </c>
      <c r="J136" s="30"/>
    </row>
    <row r="137" spans="1:10" s="7" customFormat="1" hidden="1" outlineLevel="2" x14ac:dyDescent="0.3">
      <c r="A137" s="15" t="s">
        <v>188</v>
      </c>
      <c r="B137" s="15">
        <v>7400000</v>
      </c>
      <c r="C137" s="15" t="s">
        <v>189</v>
      </c>
      <c r="D137" s="16">
        <v>0</v>
      </c>
      <c r="E137" s="16">
        <v>0</v>
      </c>
      <c r="F137" s="16">
        <v>0</v>
      </c>
      <c r="G137" s="16">
        <v>0</v>
      </c>
      <c r="J137" s="28"/>
    </row>
    <row r="138" spans="1:10" s="7" customFormat="1" hidden="1" outlineLevel="2" x14ac:dyDescent="0.3">
      <c r="A138" s="15" t="s">
        <v>188</v>
      </c>
      <c r="B138" s="15">
        <v>7400001</v>
      </c>
      <c r="C138" s="15" t="s">
        <v>190</v>
      </c>
      <c r="D138" s="16">
        <v>0</v>
      </c>
      <c r="E138" s="16">
        <v>0</v>
      </c>
      <c r="F138" s="16">
        <v>18000</v>
      </c>
      <c r="G138" s="16">
        <v>-18000</v>
      </c>
      <c r="J138" s="28"/>
    </row>
    <row r="139" spans="1:10" s="7" customFormat="1" hidden="1" outlineLevel="2" x14ac:dyDescent="0.3">
      <c r="A139" s="15" t="s">
        <v>188</v>
      </c>
      <c r="B139" s="15">
        <v>7400018</v>
      </c>
      <c r="C139" s="15" t="s">
        <v>191</v>
      </c>
      <c r="D139" s="16">
        <v>0</v>
      </c>
      <c r="E139" s="16">
        <v>0</v>
      </c>
      <c r="F139" s="16">
        <v>171387.3</v>
      </c>
      <c r="G139" s="16">
        <v>-171387.3</v>
      </c>
      <c r="J139" s="28"/>
    </row>
    <row r="140" spans="1:10" s="7" customFormat="1" hidden="1" outlineLevel="2" x14ac:dyDescent="0.3">
      <c r="A140" s="15" t="s">
        <v>188</v>
      </c>
      <c r="B140" s="15">
        <v>7400034</v>
      </c>
      <c r="C140" s="15" t="s">
        <v>192</v>
      </c>
      <c r="D140" s="16">
        <v>0</v>
      </c>
      <c r="E140" s="16">
        <v>0</v>
      </c>
      <c r="F140" s="16">
        <v>150000</v>
      </c>
      <c r="G140" s="16">
        <v>-150000</v>
      </c>
      <c r="J140" s="28"/>
    </row>
    <row r="141" spans="1:10" s="7" customFormat="1" hidden="1" outlineLevel="2" x14ac:dyDescent="0.3">
      <c r="A141" s="15" t="s">
        <v>188</v>
      </c>
      <c r="B141" s="15">
        <v>7400035</v>
      </c>
      <c r="C141" s="15" t="s">
        <v>193</v>
      </c>
      <c r="D141" s="16">
        <v>0</v>
      </c>
      <c r="E141" s="16">
        <v>0</v>
      </c>
      <c r="F141" s="16">
        <v>6000</v>
      </c>
      <c r="G141" s="16">
        <v>-6000</v>
      </c>
      <c r="J141" s="28"/>
    </row>
    <row r="142" spans="1:10" s="7" customFormat="1" hidden="1" outlineLevel="2" x14ac:dyDescent="0.3">
      <c r="A142" s="15" t="s">
        <v>188</v>
      </c>
      <c r="B142" s="15">
        <v>7400037</v>
      </c>
      <c r="C142" s="15" t="s">
        <v>194</v>
      </c>
      <c r="D142" s="16">
        <v>0</v>
      </c>
      <c r="E142" s="16">
        <v>0</v>
      </c>
      <c r="F142" s="16">
        <v>6000</v>
      </c>
      <c r="G142" s="16">
        <v>-6000</v>
      </c>
      <c r="J142" s="28"/>
    </row>
    <row r="143" spans="1:10" s="7" customFormat="1" hidden="1" outlineLevel="2" x14ac:dyDescent="0.3">
      <c r="A143" s="15" t="s">
        <v>188</v>
      </c>
      <c r="B143" s="15">
        <v>7400041</v>
      </c>
      <c r="C143" s="15" t="s">
        <v>195</v>
      </c>
      <c r="D143" s="16">
        <v>0</v>
      </c>
      <c r="E143" s="16">
        <v>0</v>
      </c>
      <c r="F143" s="16">
        <v>2275330.9900000002</v>
      </c>
      <c r="G143" s="16">
        <v>-2275330.9900000002</v>
      </c>
      <c r="J143" s="28"/>
    </row>
    <row r="144" spans="1:10" s="7" customFormat="1" hidden="1" outlineLevel="2" x14ac:dyDescent="0.3">
      <c r="A144" s="15" t="s">
        <v>188</v>
      </c>
      <c r="B144" s="15">
        <v>7400046</v>
      </c>
      <c r="C144" s="15" t="s">
        <v>196</v>
      </c>
      <c r="D144" s="16">
        <v>0</v>
      </c>
      <c r="E144" s="16">
        <v>0</v>
      </c>
      <c r="F144" s="16">
        <v>3515000</v>
      </c>
      <c r="G144" s="16">
        <v>-3515000</v>
      </c>
      <c r="J144" s="28"/>
    </row>
    <row r="145" spans="1:10" s="7" customFormat="1" hidden="1" outlineLevel="2" x14ac:dyDescent="0.3">
      <c r="A145" s="15" t="s">
        <v>188</v>
      </c>
      <c r="B145" s="15">
        <v>7400051</v>
      </c>
      <c r="C145" s="15" t="s">
        <v>197</v>
      </c>
      <c r="D145" s="16">
        <v>0</v>
      </c>
      <c r="E145" s="16">
        <v>0</v>
      </c>
      <c r="F145" s="16">
        <v>18000</v>
      </c>
      <c r="G145" s="16">
        <v>-18000</v>
      </c>
      <c r="J145" s="28"/>
    </row>
    <row r="146" spans="1:10" s="7" customFormat="1" hidden="1" outlineLevel="2" x14ac:dyDescent="0.3">
      <c r="A146" s="15" t="s">
        <v>188</v>
      </c>
      <c r="B146" s="15">
        <v>7400058</v>
      </c>
      <c r="C146" s="15" t="s">
        <v>198</v>
      </c>
      <c r="D146" s="16">
        <v>0</v>
      </c>
      <c r="E146" s="16">
        <v>0</v>
      </c>
      <c r="F146" s="16">
        <v>2046724</v>
      </c>
      <c r="G146" s="16">
        <v>-2046724</v>
      </c>
      <c r="J146" s="28"/>
    </row>
    <row r="147" spans="1:10" s="7" customFormat="1" hidden="1" outlineLevel="2" x14ac:dyDescent="0.3">
      <c r="A147" s="15" t="s">
        <v>188</v>
      </c>
      <c r="B147" s="15">
        <v>7400059</v>
      </c>
      <c r="C147" s="15" t="s">
        <v>199</v>
      </c>
      <c r="D147" s="16">
        <v>0</v>
      </c>
      <c r="E147" s="16">
        <v>0</v>
      </c>
      <c r="F147" s="16">
        <v>98000</v>
      </c>
      <c r="G147" s="16">
        <v>-98000</v>
      </c>
      <c r="J147" s="28"/>
    </row>
    <row r="148" spans="1:10" s="7" customFormat="1" hidden="1" outlineLevel="2" x14ac:dyDescent="0.3">
      <c r="A148" s="15" t="s">
        <v>188</v>
      </c>
      <c r="B148" s="15">
        <v>7400062</v>
      </c>
      <c r="C148" s="15" t="s">
        <v>200</v>
      </c>
      <c r="D148" s="16">
        <v>0</v>
      </c>
      <c r="E148" s="16">
        <v>0</v>
      </c>
      <c r="F148" s="16">
        <v>39299.980000000003</v>
      </c>
      <c r="G148" s="16">
        <v>-39299.980000000003</v>
      </c>
      <c r="J148" s="28"/>
    </row>
    <row r="149" spans="1:10" s="7" customFormat="1" hidden="1" outlineLevel="2" x14ac:dyDescent="0.3">
      <c r="A149" s="15" t="s">
        <v>188</v>
      </c>
      <c r="B149" s="15">
        <v>7400068</v>
      </c>
      <c r="C149" s="15" t="s">
        <v>201</v>
      </c>
      <c r="D149" s="16">
        <v>0</v>
      </c>
      <c r="E149" s="16">
        <v>0</v>
      </c>
      <c r="F149" s="16">
        <v>200000</v>
      </c>
      <c r="G149" s="16">
        <v>-200000</v>
      </c>
      <c r="J149" s="28"/>
    </row>
    <row r="150" spans="1:10" s="7" customFormat="1" hidden="1" outlineLevel="2" x14ac:dyDescent="0.3">
      <c r="A150" s="15" t="s">
        <v>188</v>
      </c>
      <c r="B150" s="15">
        <v>7400070</v>
      </c>
      <c r="C150" s="15" t="s">
        <v>202</v>
      </c>
      <c r="D150" s="16">
        <v>0</v>
      </c>
      <c r="E150" s="16">
        <v>0</v>
      </c>
      <c r="F150" s="16">
        <v>21183.87</v>
      </c>
      <c r="G150" s="16">
        <v>-21183.87</v>
      </c>
      <c r="J150" s="28"/>
    </row>
    <row r="151" spans="1:10" s="7" customFormat="1" hidden="1" outlineLevel="2" x14ac:dyDescent="0.3">
      <c r="A151" s="15" t="s">
        <v>188</v>
      </c>
      <c r="B151" s="15">
        <v>7400071</v>
      </c>
      <c r="C151" s="15" t="s">
        <v>203</v>
      </c>
      <c r="D151" s="16">
        <v>0</v>
      </c>
      <c r="E151" s="16">
        <v>0</v>
      </c>
      <c r="F151" s="16">
        <v>66199.94</v>
      </c>
      <c r="G151" s="16">
        <v>-66199.94</v>
      </c>
      <c r="J151" s="28"/>
    </row>
    <row r="152" spans="1:10" s="7" customFormat="1" hidden="1" outlineLevel="2" x14ac:dyDescent="0.3">
      <c r="A152" s="15" t="s">
        <v>188</v>
      </c>
      <c r="B152" s="15">
        <v>7400072</v>
      </c>
      <c r="C152" s="15" t="s">
        <v>204</v>
      </c>
      <c r="D152" s="16">
        <v>0</v>
      </c>
      <c r="E152" s="16">
        <v>0</v>
      </c>
      <c r="F152" s="16">
        <v>25789.24</v>
      </c>
      <c r="G152" s="16">
        <v>-25789.24</v>
      </c>
      <c r="J152" s="28"/>
    </row>
    <row r="153" spans="1:10" s="7" customFormat="1" hidden="1" outlineLevel="2" x14ac:dyDescent="0.3">
      <c r="A153" s="15" t="s">
        <v>188</v>
      </c>
      <c r="B153" s="15">
        <v>7400075</v>
      </c>
      <c r="C153" s="15" t="s">
        <v>205</v>
      </c>
      <c r="D153" s="16">
        <v>0</v>
      </c>
      <c r="E153" s="16">
        <v>0</v>
      </c>
      <c r="F153" s="16">
        <v>400000</v>
      </c>
      <c r="G153" s="16">
        <v>-400000</v>
      </c>
      <c r="J153" s="28"/>
    </row>
    <row r="154" spans="1:10" s="7" customFormat="1" hidden="1" outlineLevel="2" x14ac:dyDescent="0.3">
      <c r="A154" s="15" t="s">
        <v>188</v>
      </c>
      <c r="B154" s="15">
        <v>7400076</v>
      </c>
      <c r="C154" s="15" t="s">
        <v>206</v>
      </c>
      <c r="D154" s="16">
        <v>0</v>
      </c>
      <c r="E154" s="16">
        <v>0</v>
      </c>
      <c r="F154" s="16">
        <v>176200</v>
      </c>
      <c r="G154" s="16">
        <v>-176200</v>
      </c>
      <c r="J154" s="28"/>
    </row>
    <row r="155" spans="1:10" s="7" customFormat="1" hidden="1" outlineLevel="2" x14ac:dyDescent="0.3">
      <c r="A155" s="15" t="s">
        <v>188</v>
      </c>
      <c r="B155" s="15">
        <v>7400078</v>
      </c>
      <c r="C155" s="15" t="s">
        <v>207</v>
      </c>
      <c r="D155" s="16">
        <v>0</v>
      </c>
      <c r="E155" s="16">
        <v>0</v>
      </c>
      <c r="F155" s="16">
        <v>51120</v>
      </c>
      <c r="G155" s="16">
        <v>-51120</v>
      </c>
      <c r="J155" s="28"/>
    </row>
    <row r="156" spans="1:10" s="7" customFormat="1" hidden="1" outlineLevel="2" x14ac:dyDescent="0.3">
      <c r="A156" s="15" t="s">
        <v>188</v>
      </c>
      <c r="B156" s="15">
        <v>7400084</v>
      </c>
      <c r="C156" s="15" t="s">
        <v>208</v>
      </c>
      <c r="D156" s="16">
        <v>0</v>
      </c>
      <c r="E156" s="16">
        <v>0</v>
      </c>
      <c r="F156" s="16">
        <v>506.43</v>
      </c>
      <c r="G156" s="16">
        <v>-506.43</v>
      </c>
      <c r="J156" s="28"/>
    </row>
    <row r="157" spans="1:10" s="7" customFormat="1" hidden="1" outlineLevel="2" x14ac:dyDescent="0.3">
      <c r="A157" s="15" t="s">
        <v>188</v>
      </c>
      <c r="B157" s="15">
        <v>7407001</v>
      </c>
      <c r="C157" s="15" t="s">
        <v>209</v>
      </c>
      <c r="D157" s="16">
        <v>0</v>
      </c>
      <c r="E157" s="16">
        <v>0</v>
      </c>
      <c r="F157" s="16">
        <v>-8412.6299999999992</v>
      </c>
      <c r="G157" s="16">
        <v>8412.6299999999992</v>
      </c>
      <c r="J157" s="28"/>
    </row>
    <row r="158" spans="1:10" s="7" customFormat="1" hidden="1" outlineLevel="2" x14ac:dyDescent="0.3">
      <c r="A158" s="15" t="s">
        <v>188</v>
      </c>
      <c r="B158" s="15">
        <v>7407002</v>
      </c>
      <c r="C158" s="15" t="s">
        <v>210</v>
      </c>
      <c r="D158" s="16">
        <v>0</v>
      </c>
      <c r="E158" s="16">
        <v>0</v>
      </c>
      <c r="F158" s="16">
        <v>20665.23</v>
      </c>
      <c r="G158" s="16">
        <v>-20665.23</v>
      </c>
      <c r="J158" s="28"/>
    </row>
    <row r="159" spans="1:10" s="7" customFormat="1" hidden="1" outlineLevel="2" x14ac:dyDescent="0.3">
      <c r="A159" s="15" t="s">
        <v>188</v>
      </c>
      <c r="B159" s="15">
        <v>7407004</v>
      </c>
      <c r="C159" s="15" t="s">
        <v>211</v>
      </c>
      <c r="D159" s="16">
        <v>0</v>
      </c>
      <c r="E159" s="16">
        <v>0</v>
      </c>
      <c r="F159" s="16">
        <v>316000</v>
      </c>
      <c r="G159" s="16">
        <v>-316000</v>
      </c>
      <c r="J159" s="28"/>
    </row>
    <row r="160" spans="1:10" s="7" customFormat="1" hidden="1" outlineLevel="2" x14ac:dyDescent="0.3">
      <c r="A160" s="15" t="s">
        <v>188</v>
      </c>
      <c r="B160" s="15">
        <v>7407005</v>
      </c>
      <c r="C160" s="15" t="s">
        <v>212</v>
      </c>
      <c r="D160" s="16">
        <v>0</v>
      </c>
      <c r="E160" s="16">
        <v>0</v>
      </c>
      <c r="F160" s="16">
        <v>2029330.93</v>
      </c>
      <c r="G160" s="16">
        <v>-2029330.93</v>
      </c>
      <c r="J160" s="28"/>
    </row>
    <row r="161" spans="1:10" s="7" customFormat="1" hidden="1" outlineLevel="2" x14ac:dyDescent="0.3">
      <c r="A161" s="15" t="s">
        <v>188</v>
      </c>
      <c r="B161" s="15">
        <v>7407006</v>
      </c>
      <c r="C161" s="15" t="s">
        <v>213</v>
      </c>
      <c r="D161" s="16">
        <v>0</v>
      </c>
      <c r="E161" s="16">
        <v>0</v>
      </c>
      <c r="F161" s="16">
        <v>4038.15</v>
      </c>
      <c r="G161" s="16">
        <v>-4038.15</v>
      </c>
      <c r="J161" s="28"/>
    </row>
    <row r="162" spans="1:10" s="29" customFormat="1" ht="13.2" outlineLevel="1" collapsed="1" x14ac:dyDescent="0.25">
      <c r="A162" s="13" t="s">
        <v>214</v>
      </c>
      <c r="B162" s="15"/>
      <c r="C162" s="15"/>
      <c r="D162" s="16"/>
      <c r="E162" s="16"/>
      <c r="F162" s="16"/>
      <c r="G162" s="16">
        <f>SUBTOTAL(9,G137:G161)</f>
        <v>-11646363.429999998</v>
      </c>
      <c r="J162" s="30"/>
    </row>
    <row r="163" spans="1:10" s="7" customFormat="1" hidden="1" outlineLevel="2" x14ac:dyDescent="0.3">
      <c r="A163" s="15" t="s">
        <v>215</v>
      </c>
      <c r="B163" s="15">
        <v>7460000</v>
      </c>
      <c r="C163" s="15" t="s">
        <v>216</v>
      </c>
      <c r="D163" s="16">
        <v>0</v>
      </c>
      <c r="E163" s="16">
        <v>0</v>
      </c>
      <c r="F163" s="16">
        <v>5824.53</v>
      </c>
      <c r="G163" s="16">
        <v>-5824.53</v>
      </c>
      <c r="J163" s="28"/>
    </row>
    <row r="164" spans="1:10" s="7" customFormat="1" outlineLevel="1" collapsed="1" x14ac:dyDescent="0.3">
      <c r="A164" s="13" t="s">
        <v>217</v>
      </c>
      <c r="B164" s="15"/>
      <c r="C164" s="15"/>
      <c r="D164" s="16"/>
      <c r="E164" s="16"/>
      <c r="F164" s="16"/>
      <c r="G164" s="16">
        <f>SUBTOTAL(9,G163:G163)</f>
        <v>-5824.53</v>
      </c>
      <c r="J164" s="28"/>
    </row>
    <row r="165" spans="1:10" s="7" customFormat="1" hidden="1" outlineLevel="2" x14ac:dyDescent="0.3">
      <c r="A165" s="15" t="s">
        <v>218</v>
      </c>
      <c r="B165" s="15">
        <v>7680000</v>
      </c>
      <c r="C165" s="15" t="s">
        <v>219</v>
      </c>
      <c r="D165" s="16">
        <v>0</v>
      </c>
      <c r="E165" s="16">
        <v>0</v>
      </c>
      <c r="F165" s="16">
        <v>1051.3699999999999</v>
      </c>
      <c r="G165" s="16">
        <v>-1051.3699999999999</v>
      </c>
      <c r="J165" s="28"/>
    </row>
    <row r="166" spans="1:10" s="7" customFormat="1" outlineLevel="1" collapsed="1" x14ac:dyDescent="0.3">
      <c r="A166" s="13" t="s">
        <v>220</v>
      </c>
      <c r="B166" s="15"/>
      <c r="C166" s="15"/>
      <c r="D166" s="16"/>
      <c r="E166" s="16"/>
      <c r="F166" s="16"/>
      <c r="G166" s="16">
        <f>SUBTOTAL(9,G165:G165)</f>
        <v>-1051.3699999999999</v>
      </c>
      <c r="J166" s="28"/>
    </row>
    <row r="167" spans="1:10" s="7" customFormat="1" hidden="1" outlineLevel="2" x14ac:dyDescent="0.3">
      <c r="A167" s="15" t="s">
        <v>221</v>
      </c>
      <c r="B167" s="15">
        <v>7690000</v>
      </c>
      <c r="C167" s="15" t="s">
        <v>222</v>
      </c>
      <c r="D167" s="16">
        <v>0</v>
      </c>
      <c r="E167" s="16">
        <v>0</v>
      </c>
      <c r="F167" s="16">
        <v>86.76</v>
      </c>
      <c r="G167" s="16">
        <v>-86.76</v>
      </c>
      <c r="J167" s="28"/>
    </row>
    <row r="168" spans="1:10" s="7" customFormat="1" outlineLevel="1" collapsed="1" x14ac:dyDescent="0.3">
      <c r="A168" s="13" t="s">
        <v>223</v>
      </c>
      <c r="B168" s="15"/>
      <c r="C168" s="15"/>
      <c r="D168" s="16"/>
      <c r="E168" s="16"/>
      <c r="F168" s="16"/>
      <c r="G168" s="16">
        <f>SUBTOTAL(9,G167:G167)</f>
        <v>-86.76</v>
      </c>
      <c r="J168" s="28"/>
    </row>
    <row r="169" spans="1:10" s="7" customFormat="1" hidden="1" outlineLevel="2" x14ac:dyDescent="0.3">
      <c r="A169" s="15" t="s">
        <v>224</v>
      </c>
      <c r="B169" s="15">
        <v>7780000</v>
      </c>
      <c r="C169" s="15" t="s">
        <v>225</v>
      </c>
      <c r="D169" s="16">
        <v>0</v>
      </c>
      <c r="E169" s="16">
        <v>0.02</v>
      </c>
      <c r="F169" s="16">
        <v>5105.84</v>
      </c>
      <c r="G169" s="16">
        <v>-5105.82</v>
      </c>
      <c r="J169" s="28"/>
    </row>
    <row r="170" spans="1:10" s="29" customFormat="1" ht="13.2" outlineLevel="1" collapsed="1" x14ac:dyDescent="0.25">
      <c r="A170" s="13" t="s">
        <v>226</v>
      </c>
      <c r="B170" s="15"/>
      <c r="C170" s="15"/>
      <c r="D170" s="16"/>
      <c r="E170" s="16"/>
      <c r="F170" s="16"/>
      <c r="G170" s="16">
        <f>SUBTOTAL(9,G169:G169)</f>
        <v>-5105.82</v>
      </c>
      <c r="J170" s="30"/>
    </row>
    <row r="171" spans="1:10" s="7" customFormat="1" hidden="1" outlineLevel="2" x14ac:dyDescent="0.3">
      <c r="A171" s="15" t="s">
        <v>227</v>
      </c>
      <c r="B171" s="15">
        <v>8301005</v>
      </c>
      <c r="C171" s="15" t="s">
        <v>228</v>
      </c>
      <c r="D171" s="16">
        <v>0</v>
      </c>
      <c r="E171" s="16">
        <v>932.73</v>
      </c>
      <c r="F171" s="16">
        <v>932.73</v>
      </c>
      <c r="G171" s="16">
        <v>0</v>
      </c>
      <c r="J171" s="28"/>
    </row>
    <row r="172" spans="1:10" s="7" customFormat="1" hidden="1" outlineLevel="2" x14ac:dyDescent="0.3">
      <c r="A172" s="15" t="s">
        <v>227</v>
      </c>
      <c r="B172" s="15">
        <v>8301006</v>
      </c>
      <c r="C172" s="15" t="s">
        <v>229</v>
      </c>
      <c r="D172" s="16">
        <v>0</v>
      </c>
      <c r="E172" s="16">
        <v>523.4</v>
      </c>
      <c r="F172" s="16">
        <v>523.4</v>
      </c>
      <c r="G172" s="16">
        <v>0</v>
      </c>
      <c r="J172" s="28"/>
    </row>
    <row r="173" spans="1:10" s="7" customFormat="1" outlineLevel="1" collapsed="1" x14ac:dyDescent="0.3">
      <c r="A173" s="13" t="s">
        <v>230</v>
      </c>
      <c r="B173" s="15"/>
      <c r="C173" s="15"/>
      <c r="D173" s="16"/>
      <c r="E173" s="16"/>
      <c r="F173" s="16"/>
      <c r="G173" s="16">
        <f>SUBTOTAL(9,G171:G172)</f>
        <v>0</v>
      </c>
      <c r="J173" s="28"/>
    </row>
    <row r="174" spans="1:10" s="7" customFormat="1" hidden="1" outlineLevel="2" x14ac:dyDescent="0.3">
      <c r="A174" s="15" t="s">
        <v>231</v>
      </c>
      <c r="B174" s="15">
        <v>8400005</v>
      </c>
      <c r="C174" s="15" t="s">
        <v>232</v>
      </c>
      <c r="D174" s="16">
        <v>0</v>
      </c>
      <c r="E174" s="16">
        <v>3730.93</v>
      </c>
      <c r="F174" s="16">
        <v>3730.93</v>
      </c>
      <c r="G174" s="16">
        <v>0</v>
      </c>
      <c r="J174" s="28"/>
    </row>
    <row r="175" spans="1:10" s="7" customFormat="1" hidden="1" outlineLevel="2" x14ac:dyDescent="0.3">
      <c r="A175" s="15" t="s">
        <v>231</v>
      </c>
      <c r="B175" s="15">
        <v>8400006</v>
      </c>
      <c r="C175" s="15" t="s">
        <v>233</v>
      </c>
      <c r="D175" s="16">
        <v>0</v>
      </c>
      <c r="E175" s="16">
        <v>2093.6</v>
      </c>
      <c r="F175" s="16">
        <v>2093.6</v>
      </c>
      <c r="G175" s="16">
        <v>0</v>
      </c>
      <c r="J175" s="28"/>
    </row>
    <row r="176" spans="1:10" s="7" customFormat="1" outlineLevel="1" collapsed="1" x14ac:dyDescent="0.3">
      <c r="A176" s="19" t="s">
        <v>234</v>
      </c>
      <c r="D176" s="28"/>
      <c r="E176" s="28"/>
      <c r="F176" s="28"/>
      <c r="G176" s="28">
        <f>SUBTOTAL(9,G174:G175)</f>
        <v>0</v>
      </c>
      <c r="J176" s="28"/>
    </row>
    <row r="177" spans="1:10" s="7" customFormat="1" x14ac:dyDescent="0.3">
      <c r="A177" s="19" t="s">
        <v>235</v>
      </c>
      <c r="D177" s="28"/>
      <c r="E177" s="28"/>
      <c r="F177" s="28"/>
      <c r="G177" s="21">
        <f>SUBTOTAL(9,G2:G175)</f>
        <v>2202473.5800000024</v>
      </c>
      <c r="J177" s="28"/>
    </row>
    <row r="178" spans="1:10" s="7" customFormat="1" x14ac:dyDescent="0.3">
      <c r="D178" s="28"/>
      <c r="E178" s="28"/>
      <c r="F178" s="28"/>
      <c r="G178" s="28"/>
      <c r="J178" s="28"/>
    </row>
    <row r="179" spans="1:10" s="7" customFormat="1" x14ac:dyDescent="0.3">
      <c r="D179" s="28"/>
      <c r="E179" s="28"/>
      <c r="F179" s="28"/>
      <c r="G179" s="28"/>
      <c r="J179" s="28"/>
    </row>
    <row r="180" spans="1:10" s="7" customFormat="1" x14ac:dyDescent="0.3">
      <c r="D180" s="28"/>
      <c r="E180" s="28"/>
      <c r="F180" s="28"/>
      <c r="G180" s="28"/>
      <c r="J180" s="28"/>
    </row>
    <row r="181" spans="1:10" s="7" customFormat="1" x14ac:dyDescent="0.3">
      <c r="D181" s="28"/>
      <c r="E181" s="28"/>
      <c r="F181" s="28"/>
      <c r="G181" s="28"/>
      <c r="J181" s="28"/>
    </row>
    <row r="182" spans="1:10" s="7" customFormat="1" x14ac:dyDescent="0.3">
      <c r="D182" s="28"/>
      <c r="E182" s="28"/>
      <c r="F182" s="28"/>
      <c r="G182" s="28"/>
      <c r="J182" s="28"/>
    </row>
    <row r="183" spans="1:10" s="7" customFormat="1" x14ac:dyDescent="0.3">
      <c r="D183" s="28"/>
      <c r="E183" s="28"/>
      <c r="F183" s="28"/>
      <c r="G183" s="28"/>
      <c r="J183" s="28"/>
    </row>
    <row r="184" spans="1:10" s="7" customFormat="1" x14ac:dyDescent="0.3">
      <c r="D184" s="28"/>
      <c r="E184" s="28"/>
      <c r="F184" s="28"/>
      <c r="G184" s="28"/>
      <c r="J184" s="2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1 xmlns="8b099203-c902-4a5b-992f-1f849b15ff82" xsi:nil="true"/>
    <transparenciaIndicadores xmlns="f0f3cd94-4f9a-4f08-a83f-c424feb2ea3d">transInd1</transparenciaIndicadores>
    <esTitulo xmlns="8b099203-c902-4a5b-992f-1f849b15ff82" xsi:nil="true"/>
    <onClick xmlns="8b099203-c902-4a5b-992f-1f849b15ff82" xsi:nil="true"/>
    <esSubTitulo xmlns="8b099203-c902-4a5b-992f-1f849b15ff82" xsi:nil="true"/>
    <TaxCatchAll xmlns="8b099203-c902-4a5b-992f-1f849b15ff82">
      <Value>299</Value>
    </TaxCatchAll>
    <telefono xmlns="8b099203-c902-4a5b-992f-1f849b15ff82" xsi:nil="true"/>
    <l26add8f975147a1b86cc986a02807c1 xmlns="8b099203-c902-4a5b-992f-1f849b15ff82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a7d52fe5-5251-405f-a4d3-6b74bad9581a</TermId>
        </TermInfo>
      </Terms>
    </l26add8f975147a1b86cc986a02807c1>
    <web xmlns="8b099203-c902-4a5b-992f-1f849b15ff82" xsi:nil="true"/>
    <PublishingExpirationDate xmlns="http://schemas.microsoft.com/sharepoint/v3" xsi:nil="true"/>
    <esSubDestacado xmlns="8b099203-c902-4a5b-992f-1f849b15ff82" xsi:nil="true"/>
    <PublishingStartDate xmlns="http://schemas.microsoft.com/sharepoint/v3" xsi:nil="true"/>
    <direccion xmlns="8b099203-c902-4a5b-992f-1f849b15ff82" xsi:nil="true"/>
    <fax xmlns="8b099203-c902-4a5b-992f-1f849b15ff82" xsi:nil="true"/>
    <_dlc_DocId xmlns="8b099203-c902-4a5b-992f-1f849b15ff82">Q5F7QW3RQ55V-1828155938-35</_dlc_DocId>
    <_dlc_DocIdUrl xmlns="8b099203-c902-4a5b-992f-1f849b15ff82">
      <Url>http://admin.webtenerife.com/es/corporativa/transparencia/economica/_layouts/DocIdRedir.aspx?ID=Q5F7QW3RQ55V-1828155938-35</Url>
      <Description>Q5F7QW3RQ55V-1828155938-35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C66FECF416D34983C8127CCE38F102" ma:contentTypeVersion="4" ma:contentTypeDescription="Crear nuevo documento." ma:contentTypeScope="" ma:versionID="5b3a3fd8f816850e41c1e2417927e5d2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f0f3cd94-4f9a-4f08-a83f-c424feb2ea3d" targetNamespace="http://schemas.microsoft.com/office/2006/metadata/properties" ma:root="true" ma:fieldsID="d64e9b70c33caf29c5b71d79a8d546c6" ns1:_="" ns2:_="" ns3:_="">
    <xsd:import namespace="http://schemas.microsoft.com/sharepoint/v3"/>
    <xsd:import namespace="8b099203-c902-4a5b-992f-1f849b15ff82"/>
    <xsd:import namespace="f0f3cd94-4f9a-4f08-a83f-c424feb2ea3d"/>
    <xsd:element name="properties">
      <xsd:complexType>
        <xsd:sequence>
          <xsd:element name="documentManagement">
            <xsd:complexType>
              <xsd:all>
                <xsd:element ref="ns2:email1" minOccurs="0"/>
                <xsd:element ref="ns2:esTitulo" minOccurs="0"/>
                <xsd:element ref="ns2:esSubTitulo" minOccurs="0"/>
                <xsd:element ref="ns2:direccion" minOccurs="0"/>
                <xsd:element ref="ns2:telefono" minOccurs="0"/>
                <xsd:element ref="ns2:fax" minOccurs="0"/>
                <xsd:element ref="ns2:web" minOccurs="0"/>
                <xsd:element ref="ns2:onClick" minOccurs="0"/>
                <xsd:element ref="ns2:esSubDestacado" minOccurs="0"/>
                <xsd:element ref="ns1:PublishingStartDate" minOccurs="0"/>
                <xsd:element ref="ns1:PublishingExpirationDate" minOccurs="0"/>
                <xsd:element ref="ns3:transparenciaIndicadores" minOccurs="0"/>
                <xsd:element ref="ns2:_dlc_DocId" minOccurs="0"/>
                <xsd:element ref="ns2:_dlc_DocIdUrl" minOccurs="0"/>
                <xsd:element ref="ns2:_dlc_DocIdPersistId" minOccurs="0"/>
                <xsd:element ref="ns2:l26add8f975147a1b86cc986a02807c1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1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email1" ma:index="8" nillable="true" ma:displayName="email" ma:internalName="email1">
      <xsd:simpleType>
        <xsd:restriction base="dms:Unknown"/>
      </xsd:simpleType>
    </xsd:element>
    <xsd:element name="esTitulo" ma:index="9" nillable="true" ma:displayName="esTitulo" ma:internalName="esTitulo">
      <xsd:simpleType>
        <xsd:restriction base="dms:Note">
          <xsd:maxLength value="255"/>
        </xsd:restriction>
      </xsd:simpleType>
    </xsd:element>
    <xsd:element name="esSubTitulo" ma:index="10" nillable="true" ma:displayName="esSubTitulo" ma:internalName="esSubTitulo">
      <xsd:simpleType>
        <xsd:restriction base="dms:Note">
          <xsd:maxLength value="255"/>
        </xsd:restriction>
      </xsd:simpleType>
    </xsd:element>
    <xsd:element name="direccion" ma:index="11" nillable="true" ma:displayName="direccion" ma:internalName="direccion">
      <xsd:simpleType>
        <xsd:restriction base="dms:Note">
          <xsd:maxLength value="255"/>
        </xsd:restriction>
      </xsd:simpleType>
    </xsd:element>
    <xsd:element name="telefono" ma:index="12" nillable="true" ma:displayName="telefono" ma:internalName="telefono">
      <xsd:simpleType>
        <xsd:restriction base="dms:Note">
          <xsd:maxLength value="255"/>
        </xsd:restriction>
      </xsd:simpleType>
    </xsd:element>
    <xsd:element name="fax" ma:index="13" nillable="true" ma:displayName="fax" ma:internalName="fax">
      <xsd:simpleType>
        <xsd:restriction base="dms:Note">
          <xsd:maxLength value="255"/>
        </xsd:restriction>
      </xsd:simpleType>
    </xsd:element>
    <xsd:element name="web" ma:index="14" nillable="true" ma:displayName="web" ma:internalName="web">
      <xsd:simpleType>
        <xsd:restriction base="dms:Note">
          <xsd:maxLength value="255"/>
        </xsd:restriction>
      </xsd:simpleType>
    </xsd:element>
    <xsd:element name="onClick" ma:index="15" nillable="true" ma:displayName="onClick" ma:hidden="true" ma:internalName="onClick" ma:readOnly="false">
      <xsd:simpleType>
        <xsd:restriction base="dms:Note"/>
      </xsd:simpleType>
    </xsd:element>
    <xsd:element name="esSubDestacado" ma:index="16" nillable="true" ma:displayName="esSubDestacado" ma:internalName="esSubDestacado">
      <xsd:simpleType>
        <xsd:restriction base="dms:Note">
          <xsd:maxLength value="255"/>
        </xsd:restriction>
      </xsd:simpleType>
    </xsd:element>
    <xsd:element name="_dlc_DocId" ma:index="2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2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l26add8f975147a1b86cc986a02807c1" ma:index="24" nillable="true" ma:taxonomy="true" ma:internalName="l26add8f975147a1b86cc986a02807c1" ma:taxonomyFieldName="FiltroTransAno" ma:displayName="FiltroTransAno" ma:default="" ma:fieldId="{526add8f-9751-47a1-b86c-c986a02807c1}" ma:sspId="3a7ab4c9-28c8-4493-bdeb-eb42cb75869c" ma:termSetId="8ff88fd4-5dd2-4912-a694-a01d15075f0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Columna global de taxonomía" ma:hidden="true" ma:list="{f292a61d-8e81-4320-a268-d5960f56aeed}" ma:internalName="TaxCatchAll" ma:showField="CatchAllData" ma:web="8b099203-c902-4a5b-992f-1f849b15ff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3cd94-4f9a-4f08-a83f-c424feb2ea3d" elementFormDefault="qualified">
    <xsd:import namespace="http://schemas.microsoft.com/office/2006/documentManagement/types"/>
    <xsd:import namespace="http://schemas.microsoft.com/office/infopath/2007/PartnerControls"/>
    <xsd:element name="transparenciaIndicadores" ma:index="19" nillable="true" ma:displayName="transparenciaIndicadores" ma:default="transInd1" ma:format="Dropdown" ma:internalName="transparenciaIndicadores">
      <xsd:simpleType>
        <xsd:restriction base="dms:Choice">
          <xsd:enumeration value="transInd1"/>
          <xsd:enumeration value="transInd2"/>
          <xsd:enumeration value="transInd3"/>
          <xsd:enumeration value="transInd4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55883-14DF-48D5-80EE-2730264C80F5}"/>
</file>

<file path=customXml/itemProps2.xml><?xml version="1.0" encoding="utf-8"?>
<ds:datastoreItem xmlns:ds="http://schemas.openxmlformats.org/officeDocument/2006/customXml" ds:itemID="{89F6303C-BEB7-464C-B8F9-5675C491E0A1}"/>
</file>

<file path=customXml/itemProps3.xml><?xml version="1.0" encoding="utf-8"?>
<ds:datastoreItem xmlns:ds="http://schemas.openxmlformats.org/officeDocument/2006/customXml" ds:itemID="{34658916-D305-4D20-8580-42642B8970EC}"/>
</file>

<file path=customXml/itemProps4.xml><?xml version="1.0" encoding="utf-8"?>
<ds:datastoreItem xmlns:ds="http://schemas.openxmlformats.org/officeDocument/2006/customXml" ds:itemID="{EBFD0050-0747-4A5F-BA49-0704E7627F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Transparencia ingresos y gastos</vt:lpstr>
      <vt:lpstr>PYG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Transparencia en ingresos y gastos (108B)</dc:title>
  <dc:creator>Juan Miguel Matz Falero</dc:creator>
  <cp:lastModifiedBy>Juan Miguel Matz Falero</cp:lastModifiedBy>
  <dcterms:created xsi:type="dcterms:W3CDTF">2020-07-02T10:43:41Z</dcterms:created>
  <dcterms:modified xsi:type="dcterms:W3CDTF">2020-07-02T11:37:18Z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0x010100BDC66FECF416D34983C8127CCE38F102</vt:lpwstr>
  </property>
  <property fmtid="{D5CDD505-2E9C-101B-9397-08002B2CF9AE}" pid="3" name="_dlc_DocIdItemGuid">
    <vt:lpwstr>f0a82a3a-1e5b-45ee-a3ef-a097a5d60955</vt:lpwstr>
  </property>
  <property fmtid="{D5CDD505-2E9C-101B-9397-08002B2CF9AE}" pid="4" name="FiltroTransAno">
    <vt:lpwstr>299;#2019|a7d52fe5-5251-405f-a4d3-6b74bad9581a</vt:lpwstr>
  </property>
</Properties>
</file>