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JURIDICO/Documentos compartidos/General/1.- Comisionado Transparencia/Evaluación TDT 2023/12 Contratacion_publica/menores/"/>
    </mc:Choice>
  </mc:AlternateContent>
  <xr:revisionPtr revIDLastSave="1" documentId="8_{8D3F6411-537E-41FF-B670-ECC7AFC47457}" xr6:coauthVersionLast="47" xr6:coauthVersionMax="47" xr10:uidLastSave="{00A559E3-71A1-4604-8B26-F8E3E3E428C8}"/>
  <bookViews>
    <workbookView xWindow="-120" yWindow="-120" windowWidth="29040" windowHeight="15720" xr2:uid="{60F239EA-4CDC-4A06-A70D-384A3CDA2E12}"/>
  </bookViews>
  <sheets>
    <sheet name="INFO NECE MENORES 2023" sheetId="2" r:id="rId1"/>
  </sheets>
  <definedNames>
    <definedName name="_xlnm._FilterDatabase" localSheetId="0" hidden="1">'INFO NECE MENORES 2023'!$A$40:$W$67</definedName>
    <definedName name="_Hlk134770682" localSheetId="0">'INFO NECE MENORES 2023'!$R$53</definedName>
    <definedName name="_Hlk59388232" localSheetId="0">'INFO NECE MENORES 2023'!#REF!</definedName>
    <definedName name="_xlnm.Print_Area" localSheetId="0">'INFO NECE MENORES 2023'!$A$1:$W$99</definedName>
    <definedName name="_xlnm.Print_Titles" localSheetId="0">'INFO NECE MENORES 2023'!$1:$2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4" i="2" l="1"/>
  <c r="O84" i="2" s="1"/>
  <c r="N80" i="2"/>
  <c r="O80" i="2" s="1"/>
  <c r="N79" i="2"/>
  <c r="O79" i="2" s="1"/>
  <c r="N78" i="2"/>
  <c r="O78" i="2" s="1"/>
  <c r="N77" i="2"/>
  <c r="O77" i="2" s="1"/>
  <c r="N76" i="2"/>
  <c r="O76" i="2" s="1"/>
  <c r="N75" i="2"/>
  <c r="O75" i="2" s="1"/>
  <c r="N74" i="2"/>
  <c r="O74" i="2" s="1"/>
  <c r="N73" i="2"/>
  <c r="O73" i="2" s="1"/>
  <c r="N51" i="2"/>
  <c r="O51" i="2" s="1"/>
  <c r="N12" i="2"/>
  <c r="O12" i="2" s="1"/>
  <c r="N14" i="2"/>
  <c r="O14" i="2" s="1"/>
  <c r="N38" i="2"/>
  <c r="O38" i="2" s="1"/>
  <c r="O67" i="2"/>
  <c r="N66" i="2"/>
  <c r="O66" i="2" s="1"/>
  <c r="N37" i="2"/>
  <c r="O37" i="2" s="1"/>
  <c r="N65" i="2"/>
  <c r="O65" i="2" s="1"/>
  <c r="N46" i="2"/>
  <c r="O46" i="2" s="1"/>
  <c r="N64" i="2"/>
  <c r="O64" i="2" s="1"/>
  <c r="N60" i="2"/>
  <c r="O60" i="2" s="1"/>
  <c r="N61" i="2"/>
  <c r="O61" i="2" s="1"/>
  <c r="N62" i="2"/>
  <c r="O62" i="2" s="1"/>
  <c r="N63" i="2"/>
  <c r="O63" i="2" s="1"/>
  <c r="N59" i="2"/>
  <c r="O59" i="2" s="1"/>
  <c r="N35" i="2"/>
  <c r="O35" i="2" s="1"/>
  <c r="N42" i="2"/>
  <c r="O42" i="2" s="1"/>
  <c r="N43" i="2"/>
  <c r="O43" i="2" s="1"/>
  <c r="N55" i="2"/>
  <c r="O55" i="2" s="1"/>
  <c r="N56" i="2"/>
  <c r="O56" i="2" s="1"/>
  <c r="N54" i="2"/>
  <c r="O54" i="2" s="1"/>
  <c r="N24" i="2"/>
  <c r="O24" i="2" s="1"/>
  <c r="N9" i="2"/>
  <c r="O9" i="2" s="1"/>
  <c r="O32" i="2"/>
  <c r="N7" i="2"/>
  <c r="O7" i="2" s="1"/>
</calcChain>
</file>

<file path=xl/sharedStrings.xml><?xml version="1.0" encoding="utf-8"?>
<sst xmlns="http://schemas.openxmlformats.org/spreadsheetml/2006/main" count="1112" uniqueCount="641">
  <si>
    <t>Nº INFO</t>
  </si>
  <si>
    <t>MES</t>
  </si>
  <si>
    <t xml:space="preserve">DEPARTAMENTO </t>
  </si>
  <si>
    <t xml:space="preserve">AJUDICATARIO </t>
  </si>
  <si>
    <t>CIF/NIF</t>
  </si>
  <si>
    <t>ACCIÓN</t>
  </si>
  <si>
    <t>AÑO</t>
  </si>
  <si>
    <t xml:space="preserve">BASE IMPONIBLE </t>
  </si>
  <si>
    <t>IMPUESTOS</t>
  </si>
  <si>
    <t xml:space="preserve">IMPORTE TOTAL CONTRATACIÓN </t>
  </si>
  <si>
    <t xml:space="preserve">DURACIÓN  </t>
  </si>
  <si>
    <t>PROCEDIMIENTO</t>
  </si>
  <si>
    <t xml:space="preserve">FECHA ADJUDICACIÓN </t>
  </si>
  <si>
    <t>ENERO</t>
  </si>
  <si>
    <t>N/A</t>
  </si>
  <si>
    <t>MENOR</t>
  </si>
  <si>
    <t>VALOR ESTIMADO</t>
  </si>
  <si>
    <t>1</t>
  </si>
  <si>
    <t>2</t>
  </si>
  <si>
    <t>3</t>
  </si>
  <si>
    <t>4</t>
  </si>
  <si>
    <t>5</t>
  </si>
  <si>
    <t>6</t>
  </si>
  <si>
    <t>7</t>
  </si>
  <si>
    <t>8</t>
  </si>
  <si>
    <t>NACIONALIDAD</t>
  </si>
  <si>
    <t>PROMOCIÓN TURÍSTICA</t>
  </si>
  <si>
    <t>PETICIÓN DE OFERTAS
1  SI
2  NO</t>
  </si>
  <si>
    <t>PUBLICIDAD  
1 SI
2  NO</t>
  </si>
  <si>
    <t>ES</t>
  </si>
  <si>
    <t>Nº DE LICITADORES PARTICIPANTES</t>
  </si>
  <si>
    <t>Nº DE OFERTAS SOLICITADAS</t>
  </si>
  <si>
    <t>Nº</t>
  </si>
  <si>
    <t>DENOMINACIÓN</t>
  </si>
  <si>
    <t>- SPET, Turismo de Tenerife S.A, como poder adjudicador y medio propio del Cabildo Insular de Tenerife, deberá aplicar las normas, criterios y principios establecidos en la LCSP 9/2017 que rigen la contratación menor, igualmente aplicables a los contratos de obra, servicios y suministros considerados gastos menores por el Decreto Ley del Gobierno de Canarias 4/2021.</t>
  </si>
  <si>
    <t>793414000 Servicios de campañas de publicidad</t>
  </si>
  <si>
    <t>CONSEJERO DELEGADO</t>
  </si>
  <si>
    <t>FEBRERO</t>
  </si>
  <si>
    <t>MARKETING Y COMUNICACIÓN</t>
  </si>
  <si>
    <t>793422005 Servicios de promoción</t>
  </si>
  <si>
    <t>FR</t>
  </si>
  <si>
    <t>9</t>
  </si>
  <si>
    <t>10</t>
  </si>
  <si>
    <t>11</t>
  </si>
  <si>
    <t>12</t>
  </si>
  <si>
    <t>13</t>
  </si>
  <si>
    <t>MARZO</t>
  </si>
  <si>
    <t>14</t>
  </si>
  <si>
    <t>INNOVACIÓN, IT Y TCB</t>
  </si>
  <si>
    <t>PRODUCTO TURÍSTICO</t>
  </si>
  <si>
    <t>15</t>
  </si>
  <si>
    <t>MEJORA, RRHH Y TFC</t>
  </si>
  <si>
    <t>16</t>
  </si>
  <si>
    <t>17</t>
  </si>
  <si>
    <t>18</t>
  </si>
  <si>
    <t>19</t>
  </si>
  <si>
    <t>ABRIL</t>
  </si>
  <si>
    <t>20</t>
  </si>
  <si>
    <t>21</t>
  </si>
  <si>
    <t>ADMINISTRACIÓN, FINAZAS, JURÍDICO Y ATRACCIÓN DE INVERSIONES</t>
  </si>
  <si>
    <t>22</t>
  </si>
  <si>
    <t>23</t>
  </si>
  <si>
    <t>24</t>
  </si>
  <si>
    <t>25</t>
  </si>
  <si>
    <t>26</t>
  </si>
  <si>
    <t>27</t>
  </si>
  <si>
    <t>28</t>
  </si>
  <si>
    <t>MAYO</t>
  </si>
  <si>
    <t>29</t>
  </si>
  <si>
    <t>30</t>
  </si>
  <si>
    <t>31</t>
  </si>
  <si>
    <t>32</t>
  </si>
  <si>
    <t>JUNIO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</si>
  <si>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</si>
  <si>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</si>
  <si>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</si>
  <si>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</si>
  <si>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</si>
  <si>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</si>
  <si>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</si>
  <si>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</si>
  <si>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</si>
  <si>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</si>
  <si>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</si>
  <si>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</si>
  <si>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</si>
  <si>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</si>
  <si>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</si>
  <si>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</si>
  <si>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</si>
  <si>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</si>
  <si>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</si>
  <si>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</si>
  <si>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</si>
  <si>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</si>
  <si>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</si>
  <si>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</si>
  <si>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</si>
  <si>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</si>
  <si>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</si>
  <si>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</si>
  <si>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</si>
  <si>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DK</t>
  </si>
  <si>
    <t>PUBLICACIÓN REGISTRO CONTRATOS MENORES SPET, TURISMO DE TENERIFE S.A 2023</t>
  </si>
  <si>
    <t xml:space="preserve">1º TRIMESTRE 2023 </t>
  </si>
  <si>
    <t>ENE0120231T</t>
  </si>
  <si>
    <t>2º TRIMESTRE 2023</t>
  </si>
  <si>
    <t>CAMPAÑA DE PUBLICIDAD EN LA TV DANESA</t>
  </si>
  <si>
    <t>46 DÍAS</t>
  </si>
  <si>
    <t xml:space="preserve">ÅRHUS CHARTER </t>
  </si>
  <si>
    <t>9338</t>
  </si>
  <si>
    <t>ENE0220231T</t>
  </si>
  <si>
    <t>ENE0320231T</t>
  </si>
  <si>
    <t>ENE0420231T</t>
  </si>
  <si>
    <t>ENE0520231T</t>
  </si>
  <si>
    <t>ENE0620231T</t>
  </si>
  <si>
    <t>ENE0720231T</t>
  </si>
  <si>
    <t>ENE0820231T</t>
  </si>
  <si>
    <t>ENE0920231T</t>
  </si>
  <si>
    <t>FEB0120231T</t>
  </si>
  <si>
    <t>FEB0220231T</t>
  </si>
  <si>
    <t>FEB0320231T</t>
  </si>
  <si>
    <t>FEB0420231T</t>
  </si>
  <si>
    <t>FEB0520231T</t>
  </si>
  <si>
    <t>FEB0620231T</t>
  </si>
  <si>
    <t>FEB0720231T</t>
  </si>
  <si>
    <t>FEB0820231T</t>
  </si>
  <si>
    <t>FEB0920231T</t>
  </si>
  <si>
    <t>MAR0120231T</t>
  </si>
  <si>
    <t>MAR0220231T</t>
  </si>
  <si>
    <t>MAR0320231T</t>
  </si>
  <si>
    <t>MAR0420231T</t>
  </si>
  <si>
    <t>MAR0520231T</t>
  </si>
  <si>
    <t>MAR0620231T</t>
  </si>
  <si>
    <t>MAR0720231T</t>
  </si>
  <si>
    <t>MAR0920231T</t>
  </si>
  <si>
    <t>MAR1120231T</t>
  </si>
  <si>
    <t>MAR1220231T</t>
  </si>
  <si>
    <t>MAR1320231T</t>
  </si>
  <si>
    <t>MAR1420231T</t>
  </si>
  <si>
    <t>ABR0120232T</t>
  </si>
  <si>
    <t>ABR0220232T</t>
  </si>
  <si>
    <t>ABR0320232T</t>
  </si>
  <si>
    <t>ABR0420232T</t>
  </si>
  <si>
    <t>ABR0520232T</t>
  </si>
  <si>
    <t>ABR0620232T</t>
  </si>
  <si>
    <t>ABR0720232T</t>
  </si>
  <si>
    <t>ABR0820232T</t>
  </si>
  <si>
    <t>ABR0920232T</t>
  </si>
  <si>
    <t>ABR1020232T</t>
  </si>
  <si>
    <t>ABR1120232T</t>
  </si>
  <si>
    <t>MAY0120232T</t>
  </si>
  <si>
    <t>MAY0220232T</t>
  </si>
  <si>
    <t>MAY0320232T</t>
  </si>
  <si>
    <t>MAY0420232T</t>
  </si>
  <si>
    <t>MAY0520232T</t>
  </si>
  <si>
    <t>MAY0620232T</t>
  </si>
  <si>
    <t>MAY0720232T</t>
  </si>
  <si>
    <t>MAY0820232T</t>
  </si>
  <si>
    <t>MAY0920232T</t>
  </si>
  <si>
    <t>JUN0120232T</t>
  </si>
  <si>
    <t>JUN0220232T</t>
  </si>
  <si>
    <t xml:space="preserve">TIPO DE CONTRATO
3  Obras
2  Servicios
1  Suministros
</t>
  </si>
  <si>
    <t>9702</t>
  </si>
  <si>
    <t>PROMOCIÓN DE TENERIFE, A TRAVÉS DE LA MARCA TENERIFE DESPIERTA EMOCIONES EN EL EVENTO DEPORTIVO OCEAN LAVA SANTA CRUZ DE TENERIFE</t>
  </si>
  <si>
    <t>G38967477</t>
  </si>
  <si>
    <t>CLUB DEPORTIVO OHANA TRIATLÓN</t>
  </si>
  <si>
    <t>11563392</t>
  </si>
  <si>
    <t>9488</t>
  </si>
  <si>
    <t xml:space="preserve">REALIZACIÓN DE UNA CAMPAÑA COMARKETING PARA IMPULSAR LA CONECTIVIDAD DE LILLE EN FRANCIA CON TENERIFE </t>
  </si>
  <si>
    <t>793400009 Servicios de publicidad y de marketing</t>
  </si>
  <si>
    <t>1 MES</t>
  </si>
  <si>
    <t>VOLOTEA, S.L.</t>
  </si>
  <si>
    <t>751801184</t>
  </si>
  <si>
    <t>9779</t>
  </si>
  <si>
    <t>LOS SERVICIOS ARTÍSTICOS DE LA
BANDA DE ROCK DELOKOS PARA LA PRESENTACIÓN DE LOS EVENTOS DEPORTIVOS, CULTURALES Y MUSICALES TENERIFE 2023 QUE TENDRÁ LUGAR EN MADRID EL 01 DE MARZO DE 2023</t>
  </si>
  <si>
    <t>923121301 Servicios artísticos de bandas de músicos</t>
  </si>
  <si>
    <t>47 DÍAS</t>
  </si>
  <si>
    <t>3 DÍAS</t>
  </si>
  <si>
    <t>43783510C</t>
  </si>
  <si>
    <t>FERNANDO DAVID AMADOR GARCÍA</t>
  </si>
  <si>
    <t>9521</t>
  </si>
  <si>
    <t>PARTICIPACIÓN EN UNAS JORNADAS PROFESIONALES Y ENVÍOS DE NEWSLETTERS EN LA PENÍNSULA PARA AGENTES DE VIAJES Y CLIENTES DIRECTOS</t>
  </si>
  <si>
    <t>799500008 Servicios de organización de exposiciones, ferias y congresos</t>
  </si>
  <si>
    <t>8 MESES</t>
  </si>
  <si>
    <t>B20984746</t>
  </si>
  <si>
    <t>DEPARTAMENTO DE INFRAESTRUCTURAS TURÍSTICAS, S.L</t>
  </si>
  <si>
    <t>9792</t>
  </si>
  <si>
    <t>PARTICIPACIÓN EN UNAS JORNADAS PROFESIONALES EN ANDALUCÍA PARA AGENTES DE VIAJES Y MEDIOS DE COMUNICACIÓN DEL SECTOR PREMIUM</t>
  </si>
  <si>
    <t>G93589752</t>
  </si>
  <si>
    <t>FEDERACIÓN ANDALUZA DE AGENCIAS DE VIAJES</t>
  </si>
  <si>
    <t>9633</t>
  </si>
  <si>
    <t>ASISTENCIA TÉCNICA EN MATERIA DE ARQUITECTURA, URBANISMO E INFRASTRUCTURA TURÍSTICA</t>
  </si>
  <si>
    <t>799500008 Servicios de organización de exposiciones, ferias y congresos.</t>
  </si>
  <si>
    <t>713562000 Servicios de asistencia técnica</t>
  </si>
  <si>
    <t>4 MESES</t>
  </si>
  <si>
    <t>43799166J</t>
  </si>
  <si>
    <t>CRISTINA AMIGÓ MORENO</t>
  </si>
  <si>
    <t>9573-9685-9686</t>
  </si>
  <si>
    <t>PRODUCCIÓN DE MATERIAL PARA LA FERIA FITUR Y MADRID FUSIÓN Y MERCHANDISING PROMOCIONAL (LANYARDS, CUBRE MICRÓFONOS) CON LA IMAGEN DE TENERIFE!</t>
  </si>
  <si>
    <t>224620006 Material de publicidad </t>
  </si>
  <si>
    <t>12 MESES</t>
  </si>
  <si>
    <t>A28666832</t>
  </si>
  <si>
    <t>ADVANTIA COMUNICACIÓN GRÁFICA</t>
  </si>
  <si>
    <t>9642-9643</t>
  </si>
  <si>
    <t>ADAPTACIÓN DEL SERVICIO DE DESARROLLO, IMPLANTACIÓN Y MANTENIMIENTO DE LA APLICACIÓN WEB PARA LA RED INFOTEN, OIT TFS</t>
  </si>
  <si>
    <t>724130008 Servicios de diseño de sitios de web</t>
  </si>
  <si>
    <t>38746822</t>
  </si>
  <si>
    <t>GRUPO CANAL DESCUBRE, S.L.</t>
  </si>
  <si>
    <t>PROMOCIONES SAPEROCO S.L.</t>
  </si>
  <si>
    <t>CANARIAS BLUE CREA S.L.</t>
  </si>
  <si>
    <t>9742</t>
  </si>
  <si>
    <t>MANTENIMIENTO Y GESTION DE LAS PÁGINAS WEB DE WHY TENERIFE? Y DE TENERIFE WORK &amp; PLAY</t>
  </si>
  <si>
    <t>503241003 Servicios de mantenimiento de sistemas</t>
  </si>
  <si>
    <t>B76756162</t>
  </si>
  <si>
    <t>CONECTA SOFTWARE SOLUCIONES SLU</t>
  </si>
  <si>
    <t>9583</t>
  </si>
  <si>
    <t>9538</t>
  </si>
  <si>
    <t>9577</t>
  </si>
  <si>
    <t>9294</t>
  </si>
  <si>
    <t>SERVICIO DE TRAMITACIÓN DE SOLICITUD DE AYUDAS Y SUBVENCIONES PARA LOS PROYECTOS ESTRATÉGICOS PRIVADOS QUE TENGAN LA FIRME INTENCIÓN DE ESTABLECER SU ACTIVIDAD EN LA ISLA</t>
  </si>
  <si>
    <t>722240001 Servicios de consultoría en gestión de proyectos</t>
  </si>
  <si>
    <t>307 DÍAS</t>
  </si>
  <si>
    <t>B38622973</t>
  </si>
  <si>
    <t>DYRECTO, ESTRATEGIA DE INVERSIÓN, SL</t>
  </si>
  <si>
    <t>PATROCINIO DEL EVENTO HACKRON</t>
  </si>
  <si>
    <t>1 DÍA</t>
  </si>
  <si>
    <t>J76629757</t>
  </si>
  <si>
    <t>HACKRON S.C.</t>
  </si>
  <si>
    <t>SECRETARÍA TÉCNICA DE APOYO A LA ORGANIZACIÓN DEL EVENTO REGENERATe Week 2023</t>
  </si>
  <si>
    <t>799520002 Servicios de eventos</t>
  </si>
  <si>
    <t>2 MESES</t>
  </si>
  <si>
    <t>B44698157</t>
  </si>
  <si>
    <t>ECOTURISTING IDEAS REGENERATIVAS S.L.U.</t>
  </si>
  <si>
    <t>793114104 Evaluación de repercusiones económicas</t>
  </si>
  <si>
    <t>45442879P</t>
  </si>
  <si>
    <t>CARLOS JOAQUIN MARTÍNEZ ROSÓN</t>
  </si>
  <si>
    <t>ASISTENCIA TÉCNICA Y ASESORAMIENTO JURÍDICO EN MATERIA DE CONTRATACIÓN PÚBLICA PARA SPET, TURISMO DE TENERIFE S.A</t>
  </si>
  <si>
    <t>791000005 Servicios jurídicos</t>
  </si>
  <si>
    <t>43770863T</t>
  </si>
  <si>
    <t>M. FREDDY SANTOS PADRÓN</t>
  </si>
  <si>
    <t>Varias</t>
  </si>
  <si>
    <t>TRANSPORTE DE PAQUETERÍA Y MENSAJERÍA DE MATERIAL PROMOCIONAL DE TURISMO DE TENERIFE</t>
  </si>
  <si>
    <t>601610004 Servicios de transporte de paquetes</t>
  </si>
  <si>
    <t>LOS SERVICIOS DE ANÁLISIS EL RETORNO ECONÓMICO (ROI) DE LOS PATROCINIOS PARA SPET, TURISMO DE TENERIFE S.A</t>
  </si>
  <si>
    <t>JESA CARGO ADUANAS S.L</t>
  </si>
  <si>
    <t>B85558625</t>
  </si>
  <si>
    <t>9750</t>
  </si>
  <si>
    <t>CONSULTORÍA PARA APLICAR LA METODOLOGÍA DE DISEÑO DE FUTUROS PARA CONVERTIR A PUERTO DE LA CRUZ EN UN POLO DE CONOCIMIENTO EN TORNO A LA CULTURA Y AL VISITANTE</t>
  </si>
  <si>
    <t>733000005 Diseño y ejecución en materia de investigación y desarrollo</t>
  </si>
  <si>
    <t>B86872827</t>
  </si>
  <si>
    <t>NEW MINDSET SL</t>
  </si>
  <si>
    <t>9455</t>
  </si>
  <si>
    <t xml:space="preserve">PARTICIPACIÓN EN EL WORKSHOP SMU DE NUEVA YORK  </t>
  </si>
  <si>
    <t xml:space="preserve">799520002- Servicios de eventos </t>
  </si>
  <si>
    <t>791423228</t>
  </si>
  <si>
    <t>US</t>
  </si>
  <si>
    <t>NORTHSTAR TRAVEL MEDIA LLC</t>
  </si>
  <si>
    <t>9595</t>
  </si>
  <si>
    <t>SERVICIO DE PRODUCCIÓN DE UN VIDEO PROMOCIONAL DE TENERIFE ISLA CARTOON PARA LA TENERIFE FILM COMMISSION</t>
  </si>
  <si>
    <t>921112004 Producción de películas y videocintas de publicidad, propaganda e información</t>
  </si>
  <si>
    <t>ALEGANDO FACTORÍA AUDIOVISUAL S.L.</t>
  </si>
  <si>
    <t>B16828824</t>
  </si>
  <si>
    <t>LOS SERVICIOS, DE TRADUCCIÓN DE TEXTOS Y DOCUMENTOS</t>
  </si>
  <si>
    <t>795300008 Servicios de traducción</t>
  </si>
  <si>
    <t>B82074667</t>
  </si>
  <si>
    <t>EAGLE LANGUAGE SERVICE, S.L.</t>
  </si>
  <si>
    <t>33</t>
  </si>
  <si>
    <t>SERVICIOS DE ORGANIZACIÓN DEL EVENTO DEL DÉCIMO ANIVERSARIO DE WHY TENERIFE? EL 30 DE MARZO DE 2023</t>
  </si>
  <si>
    <t>9856</t>
  </si>
  <si>
    <t>799520002 Servicio de eventos</t>
  </si>
  <si>
    <t>4 DÍAS</t>
  </si>
  <si>
    <t>B72574569</t>
  </si>
  <si>
    <t>PLAZA GRANDE EVENTOS SLU</t>
  </si>
  <si>
    <t>9357</t>
  </si>
  <si>
    <t>PATROCINIO DE IV ENCUENTRO EMPRESARIAL Y ASAMBLEA DE SOCIOS DE LA ASOCIACIÓN ESPAÑOLA DE CAMPOS DE GOLF</t>
  </si>
  <si>
    <t>G87414256</t>
  </si>
  <si>
    <t>ASOCIACIÓN ESPAÑOLA DE CAMPOS DE GOLF</t>
  </si>
  <si>
    <t>9863</t>
  </si>
  <si>
    <t>ALQUILER DE SALAS, SERVICIO DE CATERING Y ALOJAMIENTO PARA EL EVENTO DEL DÉCIMO ANIVERSARIO DE WHY TENERIFE? A SER REALIZADO EL 30 DE MARZO DE 2023</t>
  </si>
  <si>
    <t>551300000 Otros servicios hoteleros</t>
  </si>
  <si>
    <t>2 DÍAS</t>
  </si>
  <si>
    <t>IBEROSTAR MANAGEMENT, S.A.U.</t>
  </si>
  <si>
    <t>A07816481</t>
  </si>
  <si>
    <t>9660</t>
  </si>
  <si>
    <t>MANTENIMIENTO PREVENTIVO Y CORRECTIVO DE LOS EQUIPOS DE CLIMATIZACIÓN DE LAS OFICINAS DE TURISMO DE TENERIFE</t>
  </si>
  <si>
    <t>507300001 Servicios de reparación y mantenimiento de grupos refrigeradores.</t>
  </si>
  <si>
    <t>AVERÍAS Y MANTENIMIENTOS S.L.</t>
  </si>
  <si>
    <t>B38829859</t>
  </si>
  <si>
    <t>FEB1020231T</t>
  </si>
  <si>
    <t>9824</t>
  </si>
  <si>
    <t xml:space="preserve">PATROCINIO DEL CARNAVAL DE LOS GIGANTES QUE TENDRÁ LUGAR SANTIAGO DEL TEIDE EL  3 DE MARZO. </t>
  </si>
  <si>
    <t>AYUNTAMIENTO DE SANTIAGO DEL TEIDE</t>
  </si>
  <si>
    <t>P3804000B</t>
  </si>
  <si>
    <t>MAR080231T</t>
  </si>
  <si>
    <t>9611</t>
  </si>
  <si>
    <t>DISEÑO, ORGANIZACIÓN Y EJECUCIÓN DE UN CURSO DE CAPTACIÓN DIGITAL</t>
  </si>
  <si>
    <t>805100002 Servicios de formación especializada</t>
  </si>
  <si>
    <t>BLACKOUT PRODUCTIONS S.L.</t>
  </si>
  <si>
    <t>B76667351</t>
  </si>
  <si>
    <t>9662</t>
  </si>
  <si>
    <t>CONTRATAR PERSONAL A TRAVÉS DE UNA EMPRESA DE TRABAJO TEMPORAL PARA CUBRIR INTERINIDADES Y A CUMULACIÓN DE TAREAS</t>
  </si>
  <si>
    <t>796200006 Servicios de suministro de personal, incluido personal temporal</t>
  </si>
  <si>
    <t>NA</t>
  </si>
  <si>
    <t>B96305164</t>
  </si>
  <si>
    <t>TT CESIÓN EMPRESA DE TRABAJO TEMPORAL</t>
  </si>
  <si>
    <t>9576</t>
  </si>
  <si>
    <t>SERVICIOS DE ORGANIZACIÓN DE EVENTOS PARA AGENTES DE VIAJES EN POLONIA</t>
  </si>
  <si>
    <t>PL</t>
  </si>
  <si>
    <t>HISZPANIA DE LUXE</t>
  </si>
  <si>
    <t>LA PROMOCIÓN DE TENERIFE Y DE SU MARCA TENERIFE DESPIERTA EMOCIONES EN EL FESTIVAL MAR ABIERTO 2023</t>
  </si>
  <si>
    <t>7 MESES</t>
  </si>
  <si>
    <t>ARTEVALLE PRODUCCIONES</t>
  </si>
  <si>
    <t>B38879904</t>
  </si>
  <si>
    <t>9972</t>
  </si>
  <si>
    <t xml:space="preserve">DISEÑO, ORGANIZACIÓN Y EJECUCIÓN DE CUATRO TALLERES FORMATIVOS PARA EL SECTOR AUDIOVISUAL DE IMAGEN REAL EN LA ISLA DE TENERIFE EN 2023 </t>
  </si>
  <si>
    <t>9981</t>
  </si>
  <si>
    <t>B76649151</t>
  </si>
  <si>
    <t>INSTITUTO DE FORMACIÓN E INVESTIGACIÓN CINEMATOGRÁFICA, SL</t>
  </si>
  <si>
    <t>PATROCINIO DE LA 25ª EDICIÓN DEL FESTIVAL INTERNACIONAL DE CINE MEDIOAMBIENTAL DE CANARIAS (FICMEC 2023)</t>
  </si>
  <si>
    <t>9608</t>
  </si>
  <si>
    <t>6 DÍAS</t>
  </si>
  <si>
    <t>G7679445</t>
  </si>
  <si>
    <t>ASOCIACIÓN FICMEC</t>
  </si>
  <si>
    <t>SERVICIOS DE CREACIÓN DEL CRM (CUSTOMER RELATIONSHIP MANAGEMENT - GESTIÓN DE LA RELACIÓN CON LOS CLIENTES) DE LA PLATAFORMA WHY TENERIFE?</t>
  </si>
  <si>
    <t>9478</t>
  </si>
  <si>
    <t>722630006 Servicios de implementación de software</t>
  </si>
  <si>
    <t>B88093018</t>
  </si>
  <si>
    <t>ROANCOM MARKETING ONLINE SL.</t>
  </si>
  <si>
    <t>9998</t>
  </si>
  <si>
    <t xml:space="preserve">REDACCIÓN DEL PROYECTO DE ARQUITECTURA E INTERIORISMO NECESARIO PARA LA RENOVACIÓN INTEGRAL DE LOS REALEJOS, PERTENECIENTE A LA NUEVA RED DE CENTROS DE VISITANTES DE LA RED INFOTEN </t>
  </si>
  <si>
    <t>712210003- Servicios de arquitectura para edificios</t>
  </si>
  <si>
    <t>5 MESES</t>
  </si>
  <si>
    <t>B38635876</t>
  </si>
  <si>
    <t>ABPRO ARQUITECTOS S.L.P.</t>
  </si>
  <si>
    <t>INM</t>
  </si>
  <si>
    <t>9573</t>
  </si>
  <si>
    <t>OBJETOS QUE COMUNICANS.L.</t>
  </si>
  <si>
    <t>EDICIONES DEUSTO S.A.</t>
  </si>
  <si>
    <t>CREMADE &amp; CALVO-SOTELO ABOGADOS SEVILLA SLP</t>
  </si>
  <si>
    <t>9847</t>
  </si>
  <si>
    <t>SERVICIOS DE CONSULTORÍA Y ASESORAMIENTO EN EL DESARROLLO DEL HUB DE INNOVACIÓN</t>
  </si>
  <si>
    <t>9 MESES</t>
  </si>
  <si>
    <t>B91595959</t>
  </si>
  <si>
    <t>RENOVACIÓN Y COMPRA DE LOS ESTORES EN TURISMO DE TENERIFE</t>
  </si>
  <si>
    <t>395154009 Estores</t>
  </si>
  <si>
    <t>B76565936</t>
  </si>
  <si>
    <t>DECOR INTERNACIONAL TEXTIL, S.L.U.</t>
  </si>
  <si>
    <t>PRODUCCIÓN DE MERCHANDISING PROMOCIONAL (bidones de acero inoxidable) CON LA IMAGEN DE TENERIFE! DESPIERTA EMOCIONES</t>
  </si>
  <si>
    <t>A48028930</t>
  </si>
  <si>
    <t>PRODUCCIÓN DE MERCHANDISING PROMOCIONAL (lanyards, bolígrafos, enfriador botella) CON LA IMAGEN DE TENERIFE! DESPIERTA EMOCIONES</t>
  </si>
  <si>
    <t>B76768050</t>
  </si>
  <si>
    <t>PRODUCCIÓN DE MERCHANDISING PROMOCIONAL (libretas y bálsamo labiales ) CON LA IMAGEN DE TENERIFE! DESPIERTA EMOCIONES</t>
  </si>
  <si>
    <t>B76562982</t>
  </si>
  <si>
    <t>LA PRODUCCIÓN DE MERCHANDISING PROMOCIONAL (PARAGUAS, BOLSAS TOTE BAG) CON LA IMAGEN DE TENERIFE! DESPIERTA EMOCIONES</t>
  </si>
  <si>
    <t>10 MESES</t>
  </si>
  <si>
    <t>B76550599</t>
  </si>
  <si>
    <t>9963</t>
  </si>
  <si>
    <t>PATROCINIO DE ACCIONES DE DINAMIZACIÓN Y SENSIBILIZACIÓN EN MATERIA DE SOSTENBILIDAD TURISTICA DIRIGIDA A EMPRESAS Y CENTROS ESCOLARES DEL CENTRO DE INICIATIVAS Y TURISMO DE GÜÍMAR</t>
  </si>
  <si>
    <t>G38621603</t>
  </si>
  <si>
    <t>CENTRO DE INICIATIVAS Y TURISMO DE GÜÍMAR</t>
  </si>
  <si>
    <t>PATROCINIO DE ACCIONES DE DINAMIZACIÓN Y SENSIBILIZACIÓN EN MATERIA DE SOSTENBILIDAD TURISTICA DIRIGIDA A EMPRESAS Y CENTROS ESCOLARES DEL CENTRO DE INICIATIVAS Y TURISMO DE ICOD DE LOS VINOS</t>
  </si>
  <si>
    <t>G38394672</t>
  </si>
  <si>
    <t>CENTRO DE INICIATIVAS Y TURISMO DE ICOD DE LOS VINOS</t>
  </si>
  <si>
    <t>PATROCINIO DE ACCIONES DE DINAMIZACIÓN Y SENSIBILIZACIÓN EN MATERIA DE SOSTENBILIDAD TURISTICA DIRIGIDA A EMPRESAS Y CENTROS ESCOLARES DEL CENTRO DE INICIATIVAS Y TURISMO DEL NORDESTE DE TENERIFE</t>
  </si>
  <si>
    <t>G38207452</t>
  </si>
  <si>
    <t>CENTRO DE INICIATIVAS Y TURISMO DEL NORDESTE DE TENERIFE</t>
  </si>
  <si>
    <t>MAY1020232T</t>
  </si>
  <si>
    <t>MAY1120232T</t>
  </si>
  <si>
    <t>MAY1220232T</t>
  </si>
  <si>
    <t>MAY1320232T</t>
  </si>
  <si>
    <t>PATROCINIO DE ACCIONES DE DINAMIZACIÓN Y SENSIBILIZACIÓN EN MATERIA DE SOSTENBILIDAD TURISTICA DIRIGIDA A EMPRESAS Y CENTROS ESCOLARES DEL CENTRO DE INICIATIVAS Y TURISMO DE PUERTO DE LA CRUZ</t>
  </si>
  <si>
    <t>V38084133</t>
  </si>
  <si>
    <t>CENTRO DE INICIATIVAS Y TURISMO DE PUERTO DE LA CRUZ</t>
  </si>
  <si>
    <t>CENTRO DE INICIATIVAS Y TURISMO DE SANTA CRUZ DE TENERIFE</t>
  </si>
  <si>
    <t>G76658947</t>
  </si>
  <si>
    <t>PATROCINIO DE ACCIONES DE DINAMIZACIÓN Y SENSIBILIZACIÓN EN MATERIA DE SOSTENBILIDAD TURISTICA DIRIGIDA A EMPRESAS Y CENTROS ESCOLARES DEL CENTRO DE INICIATIVAS Y TURISMO DE SANTA CRUZ DE TENERIFE</t>
  </si>
  <si>
    <t>PATROCINIO DE ACCIONES DE DINAMIZACIÓN Y SENSIBILIZACIÓN EN MATERIA DE SOSTENBILIDAD TURISTICA DIRIGIDA A EMPRESAS Y CENTROS ESCOLARES DEL CENTRO DE INICIATIVAS Y TURISMO DE LA COMARCA SUR DE TENERIFE</t>
  </si>
  <si>
    <t>G38035192</t>
  </si>
  <si>
    <t>CENTRO DE INICIATIVAS Y TURISMO DE LA COMARCA SUR</t>
  </si>
  <si>
    <t>9898</t>
  </si>
  <si>
    <t>LA PARTICIPACIÓN DE WHY TENERIFE? EN EL EVENTO DE EMPRENDIMIENTO E INVERSIÓN SOUTH SUMMIT 2023 A CELEBRARSE EN MADRID ENTRE EL 7 AL 9 DE JUNIO DE 2023</t>
  </si>
  <si>
    <t>799560000 Servicios de organización de ferias y exposiciones.</t>
  </si>
  <si>
    <t xml:space="preserve">B86685294 </t>
  </si>
  <si>
    <t>SPAIN STARTUP AND INVESTORS SERVICES, S.L.</t>
  </si>
  <si>
    <t>9949</t>
  </si>
  <si>
    <t>CONSULTORÍA PARA LA REALIZACIÓN DEL PLAN DE NEGOCIO DEL MODELO TENERIFE SMART DESTINATION</t>
  </si>
  <si>
    <t xml:space="preserve">722210000 Servicios de consultoría en análisis empresarial. 793114001 Servicios de investigación económica </t>
  </si>
  <si>
    <t>B76723972</t>
  </si>
  <si>
    <t>ONCAMPUS TRAINING FRT, S.L.U</t>
  </si>
  <si>
    <t>9946</t>
  </si>
  <si>
    <t>DISEÑO ESTRATÉGICO DEL MODELO DE DESTINO DE TENERIFE COMO POLO DE CONOCIMIENTO TURÍSTICO</t>
  </si>
  <si>
    <t>JAVIER FIGUEROA JIMÉNEZ DE LA ESPADA</t>
  </si>
  <si>
    <t>43371617B</t>
  </si>
  <si>
    <t>9970</t>
  </si>
  <si>
    <t>793420003 Servicio de marketing 794130002 Servicios de consultoría de marketing 793414000 Servicios de campañas de publicidad</t>
  </si>
  <si>
    <t xml:space="preserve">COMUNICACIÓN Y PROMOCIÓN DEL FESTIVAL MUECA </t>
  </si>
  <si>
    <t>15 DÍAS</t>
  </si>
  <si>
    <t>B76723899</t>
  </si>
  <si>
    <t>ARCO ESTRATEGIAS DE MARKETING SL</t>
  </si>
  <si>
    <t>9899</t>
  </si>
  <si>
    <t>LA PARTICIPACIÓN DE TENERIFE WORK &amp; PLAY EN EL EVENTO DE NOMADISMO DIGITAL Y TRABAJADORES REMOTOS “RUNNING REMOTE 2023” A CELEBRARSE EN LISBOA - PORTUGAL ENTRE EL 25 Y EL 26 DE ABRIL DE 2023</t>
  </si>
  <si>
    <t>990370297</t>
  </si>
  <si>
    <t>RUNNING REMOTE MYSTAFF.COM LLC</t>
  </si>
  <si>
    <t>9929</t>
  </si>
  <si>
    <t>PATROCINIO DE LA VII EDICIÓN DEL CONCURSO DE FOTOGRAFÍA FOTOTAJINSTE</t>
  </si>
  <si>
    <t>3 MESES</t>
  </si>
  <si>
    <t>P3805200G</t>
  </si>
  <si>
    <t>AYUNTAMIENTO DE VILAFLOR DE CHASNA</t>
  </si>
  <si>
    <t>9957</t>
  </si>
  <si>
    <t>MAY1420232T</t>
  </si>
  <si>
    <t>SERVICIOS DE PROMOCIÓN PARA LA TRAVESÍA SOUTH WEST TENERIFE LANDMAR 2023</t>
  </si>
  <si>
    <t>CLUB DE NATACIÓN ISORA SWIM GUAJU</t>
  </si>
  <si>
    <t>G76712512</t>
  </si>
  <si>
    <t>10043</t>
  </si>
  <si>
    <t>ASHOTEL</t>
  </si>
  <si>
    <t>SERVICIOS DE PROMOCION PARA LA CELEBRACIÓN EN TENERIFE DE LA  86ª ASAMBLEA GENERAL de HOTREC 2023</t>
  </si>
  <si>
    <t>G38019055</t>
  </si>
  <si>
    <t>9564</t>
  </si>
  <si>
    <t>ASESORAMIENTO TECNICO PARA LA LICITACIÓN VINCULADA A LA TRANSFORMACIÓN DIGITAL DE LOS CONTENIDOS PROMOCIONALES DE TURISMO DE TENERIFE LIGADOS A LOS FONDOS NEXT GENERATION.</t>
  </si>
  <si>
    <t>72224000-1 Servicios de consultoría en gestión de proyectos</t>
  </si>
  <si>
    <t>B76746445</t>
  </si>
  <si>
    <t>ACM CONSULTORES DE NEGOCIO. S.L.</t>
  </si>
  <si>
    <t>9874-9923</t>
  </si>
  <si>
    <t>9582-9590</t>
  </si>
  <si>
    <t>9939</t>
  </si>
  <si>
    <t>ENE1020231T</t>
  </si>
  <si>
    <t>10064</t>
  </si>
  <si>
    <t>ENE1120231T</t>
  </si>
  <si>
    <t>9995</t>
  </si>
  <si>
    <t>9798</t>
  </si>
  <si>
    <t xml:space="preserve">CAMPAÑA DE PROMOCIÓN EN EL FESTIVAL SUMMERSMASH Y CAMPEONATO NACIONAL DE VOLLEY PLAYA QUE TENDRÁ LUGAR EN TYLÖSAND (SUECIA) </t>
  </si>
  <si>
    <t>14 DÍAS</t>
  </si>
  <si>
    <t>556863312601</t>
  </si>
  <si>
    <t>BEACHTRAVELS SWEDEN AB</t>
  </si>
  <si>
    <t>SE</t>
  </si>
  <si>
    <t>PRESENTACIÓN DEL PLAN DIRECTOR TURÍSTICO DE CIBERSEGURIDAD DE TENERIFE</t>
  </si>
  <si>
    <t>791110005 Servicios de asesoría jurídica</t>
  </si>
  <si>
    <t>799520008 Servicios de Servicios de organización de exposiciones, ferias y congresos</t>
  </si>
  <si>
    <t>HACKRON SC</t>
  </si>
  <si>
    <t>PATROCINIO DEL CARNAVAL DE SANTA CRUZ DE TENEIFE</t>
  </si>
  <si>
    <t>P88033803I</t>
  </si>
  <si>
    <t>ORGANISMO AUTÓNOMO DE FIESTAS Y ACTIVIDADES RECREATIVAS</t>
  </si>
  <si>
    <t>COBERTURA EN MEDIOS DE COMUNICACIÓN DE LA PRESENCIA TURISTICA DE LA ISLA EN FERIAS Y EVENTOS EN EL EXTERIOR</t>
  </si>
  <si>
    <t>16 DÍAS</t>
  </si>
  <si>
    <t>B38011623</t>
  </si>
  <si>
    <t>CANARIA DE AVISOS S.L.</t>
  </si>
  <si>
    <t>6 MESES</t>
  </si>
  <si>
    <t xml:space="preserve">LA PRESENCIA EN LOS MEDIOS DE INFORMACIÓN PROMOCIONAL DE LA ISLA Y DE LA ACTIVIDAD TURÍSTICA </t>
  </si>
  <si>
    <t>ROSTY FAMILY GROUP S.L.</t>
  </si>
  <si>
    <t>B38657210</t>
  </si>
  <si>
    <t>FEB1120231T</t>
  </si>
  <si>
    <t>9457</t>
  </si>
  <si>
    <t>PARTICIPACIÓN EN EL WORKSHOP M&amp;I FORUM SUMMER</t>
  </si>
  <si>
    <t>BIG WORLDWIDE LIMITED</t>
  </si>
  <si>
    <t>685195591</t>
  </si>
  <si>
    <t>GB</t>
  </si>
  <si>
    <t xml:space="preserve">SERVICIO DE UN CORREDOR O CORREDURÍA DE SEGUROS PARA GESTIONAR LAS PÓLIZAS DE SEGURO CONTRATADAS POR LA ENTIDAD </t>
  </si>
  <si>
    <t>66518100 Servicios de corretaje de seguros 66000000- Servicios financieros y de seguros.</t>
  </si>
  <si>
    <t>B60024973</t>
  </si>
  <si>
    <t>RISKMEDIA INSURANCE BORKERS</t>
  </si>
  <si>
    <t>10024</t>
  </si>
  <si>
    <t>SERVICIOS DE AUDITORÍA</t>
  </si>
  <si>
    <t>792120003 Servicios de auditoría</t>
  </si>
  <si>
    <t>PABLO GARCÍA PÉREZ</t>
  </si>
  <si>
    <t>78724324Q</t>
  </si>
  <si>
    <t>AGOSTO</t>
  </si>
  <si>
    <t>SEPTIEMBRE</t>
  </si>
  <si>
    <t>CPV</t>
  </si>
  <si>
    <t>3er TRIMESTRE 2023</t>
  </si>
  <si>
    <t>63</t>
  </si>
  <si>
    <t>10066</t>
  </si>
  <si>
    <t>JULIO</t>
  </si>
  <si>
    <t>JUL0120233T</t>
  </si>
  <si>
    <t>PRODUCCIÓN DE MATERIAL PROMOCIONAL (MERCHANDISING) PARA ACCIONES DE MARKETING Y COMUNICACIÓN EN LOS PAISES NÓRDICOS Y BÁLTICOS</t>
  </si>
  <si>
    <t>224620006 Material de publicidad</t>
  </si>
  <si>
    <t>556699283901</t>
  </si>
  <si>
    <t xml:space="preserve">BEACHHALLEN TROPICAL AB </t>
  </si>
  <si>
    <t>64</t>
  </si>
  <si>
    <t>9986</t>
  </si>
  <si>
    <t>JUL0220233T</t>
  </si>
  <si>
    <t>LOS SERVICIOS DE DINAMIZACIÓN DE LA CAMPAÑA DE SENSIBILIZACIÓN CON EL TURISMO “SOMOS TENERIFE”</t>
  </si>
  <si>
    <t>45446354X</t>
  </si>
  <si>
    <t>ROSALBA DÍAZ DÍAZ</t>
  </si>
  <si>
    <t>65</t>
  </si>
  <si>
    <t>10060</t>
  </si>
  <si>
    <t>JUL0320233T</t>
  </si>
  <si>
    <t>CONSULTORÍA PARA ASISTENCIA TÉCNICA A LA DIRECCIÓN DE LA SMART OFFICE TENERIFE (SOT)</t>
  </si>
  <si>
    <t>G38083408</t>
  </si>
  <si>
    <t>FUNDACIÓN CANARIA GENERAL DE LA UNIVERSIDAD DE LA LAGUNA</t>
  </si>
  <si>
    <t>66</t>
  </si>
  <si>
    <t>9878</t>
  </si>
  <si>
    <t>JUL0420233T</t>
  </si>
  <si>
    <t>PATROCINO DEL ENCUENTRO DE LITERATURA DE NATURALEZA, LETRAS VERDES</t>
  </si>
  <si>
    <t>B76537190</t>
  </si>
  <si>
    <t>BIRDING CANARIAS S.L.U.</t>
  </si>
  <si>
    <t>67</t>
  </si>
  <si>
    <t>10034</t>
  </si>
  <si>
    <t>JUL0520233T</t>
  </si>
  <si>
    <t>EL PATROCINIO DEL “PROGRAMA DE ESPECIALIZACIÓN: COORDINADORES DE SOSTENIBILIDAD TURÍSTICA”</t>
  </si>
  <si>
    <t>ASOCIACIÓN HOTELERA Y EXTRAHOTELERA DE TENERIFE, LA PALMA, LA GOMERA Y EL HIERRO</t>
  </si>
  <si>
    <t>68</t>
  </si>
  <si>
    <t>10088</t>
  </si>
  <si>
    <t>JUL0620233T</t>
  </si>
  <si>
    <t>PATROCINIO DEL FESTIVAL VERANOS DEL TAORO</t>
  </si>
  <si>
    <t>5 DÍAS</t>
  </si>
  <si>
    <t>B01640358</t>
  </si>
  <si>
    <t>ENCARO FACTORY, S.L.</t>
  </si>
  <si>
    <t>74</t>
  </si>
  <si>
    <t>10106</t>
  </si>
  <si>
    <t>AGO0120233T</t>
  </si>
  <si>
    <t>CAMPAÑA DE PROMOCIÓN EN EL XII OPEN BARCELÓ LOS SILOS NATURAL TENERIFE 2023 TROFEO ISLAS CANARIAS</t>
  </si>
  <si>
    <t>G38608485</t>
  </si>
  <si>
    <t>CLUB DE TENIS SIBORA</t>
  </si>
  <si>
    <t>75</t>
  </si>
  <si>
    <t>10110</t>
  </si>
  <si>
    <t>AGO0220233T</t>
  </si>
  <si>
    <t xml:space="preserve">CAMPAÑA DE PROMOCIÓN EN EL TORNEO INTERNACIONAL A1 PADEL ISLA DE TENERIFE OPEN 2023 </t>
  </si>
  <si>
    <t>B10892503</t>
  </si>
  <si>
    <t>MANTRA PADEL S.L.</t>
  </si>
  <si>
    <t>76</t>
  </si>
  <si>
    <t>AGO0320233T</t>
  </si>
  <si>
    <t>ASISTENCIA TÉCNICA PARA LA GESTIÓN DE LA PLATAFORMA DE CONTRATACIÓN DEL SECTOR PÚBLICO (PLACSP)</t>
  </si>
  <si>
    <t xml:space="preserve">791000005 Servicios jurídicos </t>
  </si>
  <si>
    <t>B38921581</t>
  </si>
  <si>
    <t>ESTRATEGIA Y GESTIÓN PÚBLICA S.L.</t>
  </si>
  <si>
    <t>9984</t>
  </si>
  <si>
    <t>INVESTIGACIÓN TURÍSTICA</t>
  </si>
  <si>
    <t>SEP0120233T</t>
  </si>
  <si>
    <t>ASISTENCIA TÉCNICA Y TUTORIZACIÓN DE PROCESOS DE BI (BUSINESS INTELLIGENCE) A PARTIR DEL DATAWAREHOUSE DE TURISMO DE TENERIFE</t>
  </si>
  <si>
    <t>805900006: Servicios de tutoría
805100002: Servicios de formación especializada
805110009: Servicios de formación del personal</t>
  </si>
  <si>
    <t>B82387770</t>
  </si>
  <si>
    <t>NTT DATA SPAIN, S.L.U.</t>
  </si>
  <si>
    <t>9956</t>
  </si>
  <si>
    <t>SEP0220233T</t>
  </si>
  <si>
    <t>CAMPAÑA DE PROMOCIÓN EN EL TRAIL SANTA CRUZ EXTREME QUE SE CELEBRARÁ EN SANTA CRUZ DE TENERIFE</t>
  </si>
  <si>
    <t>G38983748</t>
  </si>
  <si>
    <t>FUNDACIÓN CANARIA SANTA CRUZ SOSTENIBLE</t>
  </si>
  <si>
    <t>10100</t>
  </si>
  <si>
    <t>SEP0320233T</t>
  </si>
  <si>
    <t>PATROCINIO DE LA VII EDICIÓN DEL FESTIVAL DE CINE FANTÁSTICO DE CANARIAS ISLA CALAVERA (2023)</t>
  </si>
  <si>
    <t>2 MESEES</t>
  </si>
  <si>
    <t>G76721430</t>
  </si>
  <si>
    <t>ASOCIACIÓN CULTURAL DE AMIGOS PARA LA DIFUSIÓN DEL CINE, DEL TEATRO Y LA LITERATURA CHARLAS DE CINE DE TENERIFE</t>
  </si>
  <si>
    <t>9557</t>
  </si>
  <si>
    <t>SEP0420233T</t>
  </si>
  <si>
    <t>PATROCINIO DEL PREMIO A LA MEJOR AGENCIA DE INCENTIVOS EN LA CEREMONIA DE LOS PREMIOS EVENTOPLUS</t>
  </si>
  <si>
    <t>B62272398</t>
  </si>
  <si>
    <t>EVENTOPLUS MEDIOS, S.L.</t>
  </si>
  <si>
    <t>69</t>
  </si>
  <si>
    <t>70</t>
  </si>
  <si>
    <t>71</t>
  </si>
  <si>
    <t>72</t>
  </si>
  <si>
    <t>73</t>
  </si>
  <si>
    <t>10146</t>
  </si>
  <si>
    <t>SEP0520233T</t>
  </si>
  <si>
    <t>EMPRESA ESPECIALIZADA PARA EL DISEÑO Y ELABORACIÓN DE UN MAPA DE ZONAS PRACTICABLES PARA LA DISCIPLINA DE SURF DE LA ISLA DE TENERIFE</t>
  </si>
  <si>
    <t>798225007 Servicios de diseño gráfico</t>
  </si>
  <si>
    <t>X4876200Q</t>
  </si>
  <si>
    <t>PIETER JORIS D. DESCHUTER</t>
  </si>
  <si>
    <t>77</t>
  </si>
  <si>
    <t>SEP0620233T</t>
  </si>
  <si>
    <t>4er TRIMESTRE 2023</t>
  </si>
  <si>
    <t>78</t>
  </si>
  <si>
    <t>10168</t>
  </si>
  <si>
    <t>OCTUBRE</t>
  </si>
  <si>
    <t>OCT0120234T</t>
  </si>
  <si>
    <t>ASESORAMIENTO JURIDICO LABORAL</t>
  </si>
  <si>
    <t>79</t>
  </si>
  <si>
    <t>10180</t>
  </si>
  <si>
    <t>OCT0220234T</t>
  </si>
  <si>
    <t>SERVICIOS PARA MODIFICAR, ACTUALIZAR Y COMPLETAR EL APARTADO DE BUCEO DE LA WEB DE TURISMO DE TENERIFE.</t>
  </si>
  <si>
    <t>80</t>
  </si>
  <si>
    <t>9381</t>
  </si>
  <si>
    <t>OCT0320234T</t>
  </si>
  <si>
    <t>SERVICIO DE CESIÓN DE DERECHOS DE IMAGEN DE MODELOS/DEPORTISTAS DE LOS VÍDEOS DE DEPORTE Y AVENTURA</t>
  </si>
  <si>
    <t>81</t>
  </si>
  <si>
    <t>10157</t>
  </si>
  <si>
    <t>OCT0420234T</t>
  </si>
  <si>
    <t xml:space="preserve">CONSTRUCCIÓN Y ROTULACIÓN DE UN STAND INCLUYENDO EL MOBILIARIO PARA LA PARTICIPACIÓN DE WHY TENERIFE? EN EL EVENTO TECNOLÓGICO TURÍSTICO TOURISM INNOVATION SUMMIT </t>
  </si>
  <si>
    <t>82</t>
  </si>
  <si>
    <t>9955</t>
  </si>
  <si>
    <t>NOVIEMBRE</t>
  </si>
  <si>
    <t>NOV0120234T</t>
  </si>
  <si>
    <t>CAMPAÑA DE PROMOCIÓN EN EL MARATÓN INTERNACIONAL DE TENERIFE</t>
  </si>
  <si>
    <t>83</t>
  </si>
  <si>
    <t>10202</t>
  </si>
  <si>
    <t>NOV0220234T</t>
  </si>
  <si>
    <t>CAMPAÑA DE PROMOCIÓN EN EL PROYECTO GÉISER, FORO DE INNOVACIÓN Y EMPRESA RESPONSABLE</t>
  </si>
  <si>
    <t>84</t>
  </si>
  <si>
    <t>pte 2024</t>
  </si>
  <si>
    <t>DICIEMBRE</t>
  </si>
  <si>
    <t>DIC0120234T</t>
  </si>
  <si>
    <t>BOLSA DE HORAS PARA LA GESTIÓN DE SERVICIOS RELACIONADOS CON LA INFORMÁTICA</t>
  </si>
  <si>
    <t>85</t>
  </si>
  <si>
    <t>DIC0220234T</t>
  </si>
  <si>
    <t>CAMPAÑA DE PROMOCIÓN EN LA CABALGATA DE REYES DEL PUERTO DE LA CRUZ</t>
  </si>
  <si>
    <t>86</t>
  </si>
  <si>
    <t>10165</t>
  </si>
  <si>
    <t>DIC0320234T</t>
  </si>
  <si>
    <t>PARTICIPACIÓN DE WHY TENERIFE? EN EL EVENTO DE EMPRENDIMIENTO “CONGRESO INTERNACIONAL DE STARTUPS”</t>
  </si>
  <si>
    <t>87</t>
  </si>
  <si>
    <t>10190</t>
  </si>
  <si>
    <t xml:space="preserve">CONSEJERÍA DELEGADA </t>
  </si>
  <si>
    <t>DIC0420234T</t>
  </si>
  <si>
    <t xml:space="preserve">SERVICIO DE CATERING PARA EL ENCUENTRO DE EMPRESAS ASOCIADAS </t>
  </si>
  <si>
    <t>88</t>
  </si>
  <si>
    <t>10406</t>
  </si>
  <si>
    <t>DIC0520234T</t>
  </si>
  <si>
    <t>SERVICIO DE GESTIÓN LABORAL</t>
  </si>
  <si>
    <t>794152008 Servicios de consultoría en diseño</t>
  </si>
  <si>
    <t>790000004 Servicios a empresas: legislación, mercadotecnia, asesoría, selección de personal, imprenta y seguridad</t>
  </si>
  <si>
    <t>799560000 Servicios de organización de ferias y exposiciones</t>
  </si>
  <si>
    <t>7 DÍAS</t>
  </si>
  <si>
    <t>21 DÍAS</t>
  </si>
  <si>
    <t>725100003 Servicios de gestión relacionados con la informática</t>
  </si>
  <si>
    <t>553000003 Servicios de restaurante y de suministro de comidas</t>
  </si>
  <si>
    <t>796310006 servicios de personal y de nóminas</t>
  </si>
  <si>
    <t>25/10/20223</t>
  </si>
  <si>
    <t>04/12/2023</t>
  </si>
  <si>
    <t>B41701970</t>
  </si>
  <si>
    <t>MONTERO ARAMBURU S.L.P</t>
  </si>
  <si>
    <t>B38367959</t>
  </si>
  <si>
    <t>Y…MANERA, SERVICIO DE DISEÑO GRÁFICO</t>
  </si>
  <si>
    <t>A38299061</t>
  </si>
  <si>
    <t>RAYCO DAVID CANO AFONSO</t>
  </si>
  <si>
    <t xml:space="preserve">A28889939 </t>
  </si>
  <si>
    <t>Mª DOLORES MARTINEZ VARA DE REY S.A.</t>
  </si>
  <si>
    <t>B38974986</t>
  </si>
  <si>
    <t>DARAHE S.L.</t>
  </si>
  <si>
    <t>B76529718</t>
  </si>
  <si>
    <t>MARRERO ASESORES, S.L.</t>
  </si>
  <si>
    <t>E76636083</t>
  </si>
  <si>
    <t>NEXUM INFORMÁTICA</t>
  </si>
  <si>
    <t>G76587799</t>
  </si>
  <si>
    <t>ASOCIACIÓN YA VIENEN LOS REYES</t>
  </si>
  <si>
    <t>B90082736</t>
  </si>
  <si>
    <t>ZAHARA VENTURES PROJECTS S.L.</t>
  </si>
  <si>
    <t>B38712220</t>
  </si>
  <si>
    <t>CELEBRACIONES BUENPASO S.L.</t>
  </si>
  <si>
    <t>10051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</si>
</sst>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Frutiger LT 45 Light"/>
      <family val="2"/>
    </font>
    <font>
      <sz val="10"/>
      <color theme="1"/>
      <name val="Frutiger LT 45 Light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right" vertical="center"/>
    </xf>
    <xf numFmtId="1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right" vertical="center"/>
    </xf>
    <xf numFmtId="14" fontId="10" fillId="4" borderId="1" xfId="0" applyNumberFormat="1" applyFont="1" applyFill="1" applyBorder="1" applyAlignment="1">
      <alignment horizontal="center" vertical="center"/>
    </xf>
    <xf numFmtId="1" fontId="10" fillId="4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164" fontId="3" fillId="3" borderId="1" xfId="0" applyNumberFormat="1" applyFont="1" applyFill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49" fontId="10" fillId="4" borderId="1" xfId="0" applyNumberFormat="1" applyFont="1" applyFill="1" applyBorder="1" applyAlignment="1">
      <alignment vertical="center"/>
    </xf>
    <xf numFmtId="49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4" borderId="1" xfId="2" applyFont="1" applyFill="1" applyBorder="1" applyAlignment="1">
      <alignment vertical="center"/>
    </xf>
    <xf numFmtId="0" fontId="10" fillId="0" borderId="1" xfId="2" applyFont="1" applyFill="1" applyBorder="1" applyAlignment="1">
      <alignment vertical="center"/>
    </xf>
    <xf numFmtId="0" fontId="5" fillId="3" borderId="1" xfId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49" fontId="10" fillId="0" borderId="1" xfId="0" applyNumberFormat="1" applyFont="1" applyBorder="1" applyAlignment="1">
      <alignment vertical="center"/>
    </xf>
    <xf numFmtId="0" fontId="10" fillId="4" borderId="1" xfId="2" applyFont="1" applyFill="1" applyBorder="1" applyAlignment="1">
      <alignment horizontal="left" vertical="center"/>
    </xf>
    <xf numFmtId="0" fontId="10" fillId="0" borderId="1" xfId="2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left" vertical="center" wrapText="1"/>
    </xf>
    <xf numFmtId="1" fontId="0" fillId="0" borderId="0" xfId="0" applyNumberFormat="1" applyAlignment="1">
      <alignment horizontal="center" vertical="center"/>
    </xf>
  </cellXfs>
  <cellStyles count="3">
    <cellStyle name="Bueno" xfId="1" builtinId="26"/>
    <cellStyle name="Hipervínculo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1213402</xdr:colOff>
      <xdr:row>0</xdr:row>
      <xdr:rowOff>748665</xdr:rowOff>
    </xdr:to>
    <xdr:pic>
      <xdr:nvPicPr>
        <xdr:cNvPr id="2" name="Imagen 1" descr="Imagen que contiene Logotipo&#10;&#10;Descripción generada automáticamente">
          <a:extLst>
            <a:ext uri="{FF2B5EF4-FFF2-40B4-BE49-F238E27FC236}">
              <a16:creationId xmlns:a16="http://schemas.microsoft.com/office/drawing/2014/main" id="{884331E7-D96A-431F-A574-7EA2B698D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00250" cy="748665"/>
        </a:xfrm>
        <a:prstGeom prst="rect">
          <a:avLst/>
        </a:prstGeom>
      </xdr:spPr>
    </xdr:pic>
    <xdr:clientData/>
  </xdr:twoCellAnchor>
  <xdr:twoCellAnchor editAs="oneCell">
    <xdr:from>
      <xdr:col>19</xdr:col>
      <xdr:colOff>76615</xdr:colOff>
      <xdr:row>0</xdr:row>
      <xdr:rowOff>109054</xdr:rowOff>
    </xdr:from>
    <xdr:to>
      <xdr:col>22</xdr:col>
      <xdr:colOff>188414</xdr:colOff>
      <xdr:row>0</xdr:row>
      <xdr:rowOff>602449</xdr:rowOff>
    </xdr:to>
    <xdr:pic>
      <xdr:nvPicPr>
        <xdr:cNvPr id="3" name="Picture 9" descr="Imagen de la pantalla de un video juego&#10;&#10;Descripción generada automáticamente con confianza baja">
          <a:extLst>
            <a:ext uri="{FF2B5EF4-FFF2-40B4-BE49-F238E27FC236}">
              <a16:creationId xmlns:a16="http://schemas.microsoft.com/office/drawing/2014/main" id="{9235BF96-2D51-4AEA-A94C-248C01A27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13615" y="109054"/>
          <a:ext cx="1826300" cy="49339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5678D-0915-474D-9D24-CCCC1C5F41B1}">
  <dimension ref="A1:AI99"/>
  <sheetViews>
    <sheetView showGridLines="0" tabSelected="1" zoomScale="109" zoomScaleNormal="109" workbookViewId="0">
      <pane xSplit="6" ySplit="2" topLeftCell="G31" activePane="bottomRight" state="frozen"/>
      <selection pane="topRight" activeCell="G1" sqref="G1"/>
      <selection pane="bottomLeft" activeCell="A4" sqref="A4"/>
      <selection pane="bottomRight" activeCell="L47" sqref="L47"/>
    </sheetView>
  </sheetViews>
  <sheetFormatPr baseColWidth="10" defaultRowHeight="15" x14ac:dyDescent="0.25"/>
  <cols>
    <col min="1" max="1" width="3.5703125" style="31" bestFit="1" customWidth="1"/>
    <col min="2" max="2" width="8.140625" style="24" bestFit="1" customWidth="1"/>
    <col min="3" max="3" width="18.5703125" style="24" bestFit="1" customWidth="1"/>
    <col min="4" max="4" width="5.28515625" style="24" bestFit="1" customWidth="1"/>
    <col min="5" max="5" width="10.140625" style="24" bestFit="1" customWidth="1"/>
    <col min="6" max="6" width="11.42578125" style="24" bestFit="1" customWidth="1"/>
    <col min="7" max="7" width="13.140625" style="24" customWidth="1"/>
    <col min="8" max="8" width="17.7109375" style="35" customWidth="1"/>
    <col min="9" max="9" width="23" style="35" customWidth="1"/>
    <col min="10" max="10" width="11.28515625" style="32" customWidth="1"/>
    <col min="11" max="11" width="10.5703125" style="24" bestFit="1" customWidth="1"/>
    <col min="12" max="12" width="11.5703125" style="33" customWidth="1"/>
    <col min="13" max="13" width="10.7109375" style="32" bestFit="1" customWidth="1"/>
    <col min="14" max="14" width="11.42578125" style="32" bestFit="1" customWidth="1"/>
    <col min="15" max="15" width="15.5703125" style="32" customWidth="1"/>
    <col min="16" max="16" width="9.7109375" style="34" customWidth="1"/>
    <col min="17" max="17" width="7.85546875" style="34" customWidth="1"/>
    <col min="18" max="18" width="12" style="24" bestFit="1" customWidth="1"/>
    <col min="19" max="19" width="34.42578125" style="35" customWidth="1"/>
    <col min="20" max="20" width="6.42578125" style="24" customWidth="1"/>
    <col min="21" max="21" width="9" style="31" customWidth="1"/>
    <col min="22" max="22" width="10.140625" style="48" customWidth="1"/>
    <col min="23" max="23" width="8.85546875" style="48" customWidth="1"/>
    <col min="24" max="16384" width="11.42578125" style="24"/>
  </cols>
  <sheetData>
    <row r="1" spans="1:23" s="23" customFormat="1" ht="61.5" customHeight="1" x14ac:dyDescent="0.25">
      <c r="A1" s="44" t="s">
        <v>103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3" s="23" customFormat="1" ht="81" x14ac:dyDescent="0.25">
      <c r="A2" s="7" t="s">
        <v>32</v>
      </c>
      <c r="B2" s="8" t="s">
        <v>5</v>
      </c>
      <c r="C2" s="39" t="s">
        <v>2</v>
      </c>
      <c r="D2" s="8" t="s">
        <v>6</v>
      </c>
      <c r="E2" s="9" t="s">
        <v>1</v>
      </c>
      <c r="F2" s="9" t="s">
        <v>0</v>
      </c>
      <c r="G2" s="8" t="s">
        <v>162</v>
      </c>
      <c r="H2" s="8" t="s">
        <v>33</v>
      </c>
      <c r="I2" s="8" t="s">
        <v>468</v>
      </c>
      <c r="J2" s="11" t="s">
        <v>16</v>
      </c>
      <c r="K2" s="10" t="s">
        <v>10</v>
      </c>
      <c r="L2" s="10" t="s">
        <v>12</v>
      </c>
      <c r="M2" s="11" t="s">
        <v>7</v>
      </c>
      <c r="N2" s="11" t="s">
        <v>8</v>
      </c>
      <c r="O2" s="11" t="s">
        <v>9</v>
      </c>
      <c r="P2" s="10" t="s">
        <v>27</v>
      </c>
      <c r="Q2" s="10" t="s">
        <v>28</v>
      </c>
      <c r="R2" s="8" t="s">
        <v>4</v>
      </c>
      <c r="S2" s="12" t="s">
        <v>3</v>
      </c>
      <c r="T2" s="8" t="s">
        <v>25</v>
      </c>
      <c r="U2" s="10" t="s">
        <v>11</v>
      </c>
      <c r="V2" s="10" t="s">
        <v>31</v>
      </c>
      <c r="W2" s="10" t="s">
        <v>30</v>
      </c>
    </row>
    <row r="3" spans="1:23" ht="18" customHeight="1" x14ac:dyDescent="0.25">
      <c r="A3" s="22"/>
      <c r="B3" s="21" t="s">
        <v>104</v>
      </c>
      <c r="C3" s="40"/>
      <c r="D3" s="14"/>
      <c r="E3" s="21"/>
      <c r="F3" s="21"/>
      <c r="G3" s="13"/>
      <c r="H3" s="27"/>
      <c r="I3" s="27"/>
      <c r="J3" s="25"/>
      <c r="K3" s="14"/>
      <c r="L3" s="26"/>
      <c r="M3" s="25"/>
      <c r="N3" s="25"/>
      <c r="O3" s="25"/>
      <c r="P3" s="26"/>
      <c r="Q3" s="26"/>
      <c r="R3" s="14"/>
      <c r="S3" s="27"/>
      <c r="T3" s="14"/>
      <c r="U3" s="46"/>
      <c r="V3" s="26"/>
      <c r="W3" s="26"/>
    </row>
    <row r="4" spans="1:23" x14ac:dyDescent="0.25">
      <c r="A4" s="15" t="s">
        <v>17</v>
      </c>
      <c r="B4" s="15" t="s">
        <v>110</v>
      </c>
      <c r="C4" s="28" t="s">
        <v>26</v>
      </c>
      <c r="D4" s="15">
        <v>2023</v>
      </c>
      <c r="E4" s="15" t="s">
        <v>13</v>
      </c>
      <c r="F4" s="15" t="s">
        <v>105</v>
      </c>
      <c r="G4" s="16">
        <v>2</v>
      </c>
      <c r="H4" s="42" t="s">
        <v>107</v>
      </c>
      <c r="I4" s="20" t="s">
        <v>35</v>
      </c>
      <c r="J4" s="17">
        <v>12000</v>
      </c>
      <c r="K4" s="15" t="s">
        <v>108</v>
      </c>
      <c r="L4" s="18">
        <v>44928</v>
      </c>
      <c r="M4" s="17">
        <v>12000</v>
      </c>
      <c r="N4" s="17" t="s">
        <v>14</v>
      </c>
      <c r="O4" s="17">
        <v>12000</v>
      </c>
      <c r="P4" s="19">
        <v>2</v>
      </c>
      <c r="Q4" s="19">
        <v>1</v>
      </c>
      <c r="R4" s="15" t="s">
        <v>167</v>
      </c>
      <c r="S4" s="20" t="s">
        <v>109</v>
      </c>
      <c r="T4" s="15" t="s">
        <v>102</v>
      </c>
      <c r="U4" s="15" t="s">
        <v>15</v>
      </c>
      <c r="V4" s="19">
        <v>1</v>
      </c>
      <c r="W4" s="19">
        <v>1</v>
      </c>
    </row>
    <row r="5" spans="1:23" x14ac:dyDescent="0.25">
      <c r="A5" s="15" t="s">
        <v>18</v>
      </c>
      <c r="B5" s="15" t="s">
        <v>168</v>
      </c>
      <c r="C5" s="28" t="s">
        <v>36</v>
      </c>
      <c r="D5" s="15">
        <v>2023</v>
      </c>
      <c r="E5" s="15" t="s">
        <v>13</v>
      </c>
      <c r="F5" s="15" t="s">
        <v>111</v>
      </c>
      <c r="G5" s="16">
        <v>2</v>
      </c>
      <c r="H5" s="42" t="s">
        <v>169</v>
      </c>
      <c r="I5" s="20" t="s">
        <v>170</v>
      </c>
      <c r="J5" s="17">
        <v>14950</v>
      </c>
      <c r="K5" s="15" t="s">
        <v>171</v>
      </c>
      <c r="L5" s="18">
        <v>44939</v>
      </c>
      <c r="M5" s="17">
        <v>14950</v>
      </c>
      <c r="N5" s="17" t="s">
        <v>14</v>
      </c>
      <c r="O5" s="17">
        <v>14950</v>
      </c>
      <c r="P5" s="19">
        <v>2</v>
      </c>
      <c r="Q5" s="19">
        <v>1</v>
      </c>
      <c r="R5" s="15" t="s">
        <v>173</v>
      </c>
      <c r="S5" s="20" t="s">
        <v>172</v>
      </c>
      <c r="T5" s="15" t="s">
        <v>40</v>
      </c>
      <c r="U5" s="15" t="s">
        <v>15</v>
      </c>
      <c r="V5" s="19">
        <v>1</v>
      </c>
      <c r="W5" s="19">
        <v>1</v>
      </c>
    </row>
    <row r="6" spans="1:23" ht="14.25" customHeight="1" x14ac:dyDescent="0.25">
      <c r="A6" s="15" t="s">
        <v>19</v>
      </c>
      <c r="B6" s="15" t="s">
        <v>198</v>
      </c>
      <c r="C6" s="28" t="s">
        <v>38</v>
      </c>
      <c r="D6" s="15">
        <v>2023</v>
      </c>
      <c r="E6" s="15" t="s">
        <v>13</v>
      </c>
      <c r="F6" s="15" t="s">
        <v>112</v>
      </c>
      <c r="G6" s="16">
        <v>1</v>
      </c>
      <c r="H6" s="42" t="s">
        <v>199</v>
      </c>
      <c r="I6" s="20" t="s">
        <v>200</v>
      </c>
      <c r="J6" s="17">
        <v>14990</v>
      </c>
      <c r="K6" s="15" t="s">
        <v>201</v>
      </c>
      <c r="L6" s="18">
        <v>44929</v>
      </c>
      <c r="M6" s="17">
        <v>14990</v>
      </c>
      <c r="N6" s="17" t="s">
        <v>14</v>
      </c>
      <c r="O6" s="17">
        <v>14990</v>
      </c>
      <c r="P6" s="19">
        <v>1</v>
      </c>
      <c r="Q6" s="19">
        <v>1</v>
      </c>
      <c r="R6" s="15" t="s">
        <v>202</v>
      </c>
      <c r="S6" s="20" t="s">
        <v>203</v>
      </c>
      <c r="T6" s="15" t="s">
        <v>29</v>
      </c>
      <c r="U6" s="15" t="s">
        <v>15</v>
      </c>
      <c r="V6" s="19">
        <v>6</v>
      </c>
      <c r="W6" s="19">
        <v>6</v>
      </c>
    </row>
    <row r="7" spans="1:23" x14ac:dyDescent="0.25">
      <c r="A7" s="15" t="s">
        <v>20</v>
      </c>
      <c r="B7" s="15" t="s">
        <v>204</v>
      </c>
      <c r="C7" s="28" t="s">
        <v>51</v>
      </c>
      <c r="D7" s="15">
        <v>2023</v>
      </c>
      <c r="E7" s="15" t="s">
        <v>13</v>
      </c>
      <c r="F7" s="15" t="s">
        <v>113</v>
      </c>
      <c r="G7" s="16">
        <v>2</v>
      </c>
      <c r="H7" s="42" t="s">
        <v>205</v>
      </c>
      <c r="I7" s="20" t="s">
        <v>206</v>
      </c>
      <c r="J7" s="17">
        <v>9000</v>
      </c>
      <c r="K7" s="15" t="s">
        <v>201</v>
      </c>
      <c r="L7" s="18">
        <v>44950</v>
      </c>
      <c r="M7" s="17">
        <v>8370</v>
      </c>
      <c r="N7" s="17">
        <f>M7*0.07</f>
        <v>585.90000000000009</v>
      </c>
      <c r="O7" s="17">
        <f>SUM(M7:N7)</f>
        <v>8955.9</v>
      </c>
      <c r="P7" s="19">
        <v>2</v>
      </c>
      <c r="Q7" s="19">
        <v>1</v>
      </c>
      <c r="R7" s="15" t="s">
        <v>207</v>
      </c>
      <c r="S7" s="20" t="s">
        <v>208</v>
      </c>
      <c r="T7" s="15" t="s">
        <v>29</v>
      </c>
      <c r="U7" s="15" t="s">
        <v>15</v>
      </c>
      <c r="V7" s="19">
        <v>1</v>
      </c>
      <c r="W7" s="19">
        <v>1</v>
      </c>
    </row>
    <row r="8" spans="1:23" x14ac:dyDescent="0.25">
      <c r="A8" s="15" t="s">
        <v>21</v>
      </c>
      <c r="B8" s="15" t="s">
        <v>241</v>
      </c>
      <c r="C8" s="28" t="s">
        <v>36</v>
      </c>
      <c r="D8" s="15">
        <v>2023</v>
      </c>
      <c r="E8" s="15" t="s">
        <v>13</v>
      </c>
      <c r="F8" s="15" t="s">
        <v>114</v>
      </c>
      <c r="G8" s="16">
        <v>2</v>
      </c>
      <c r="H8" s="42" t="s">
        <v>242</v>
      </c>
      <c r="I8" s="20" t="s">
        <v>243</v>
      </c>
      <c r="J8" s="17">
        <v>14900</v>
      </c>
      <c r="K8" s="15" t="s">
        <v>201</v>
      </c>
      <c r="L8" s="18">
        <v>44949</v>
      </c>
      <c r="M8" s="17">
        <v>14900</v>
      </c>
      <c r="N8" s="17" t="s">
        <v>14</v>
      </c>
      <c r="O8" s="17">
        <v>14900</v>
      </c>
      <c r="P8" s="19">
        <v>1</v>
      </c>
      <c r="Q8" s="19">
        <v>1</v>
      </c>
      <c r="R8" s="15" t="s">
        <v>246</v>
      </c>
      <c r="S8" s="20" t="s">
        <v>245</v>
      </c>
      <c r="T8" s="15" t="s">
        <v>29</v>
      </c>
      <c r="U8" s="15" t="s">
        <v>15</v>
      </c>
      <c r="V8" s="19">
        <v>3</v>
      </c>
      <c r="W8" s="19">
        <v>2</v>
      </c>
    </row>
    <row r="9" spans="1:23" x14ac:dyDescent="0.25">
      <c r="A9" s="15" t="s">
        <v>22</v>
      </c>
      <c r="B9" s="15" t="s">
        <v>284</v>
      </c>
      <c r="C9" s="28" t="s">
        <v>51</v>
      </c>
      <c r="D9" s="15">
        <v>2023</v>
      </c>
      <c r="E9" s="15" t="s">
        <v>13</v>
      </c>
      <c r="F9" s="15" t="s">
        <v>115</v>
      </c>
      <c r="G9" s="16">
        <v>2</v>
      </c>
      <c r="H9" s="42" t="s">
        <v>285</v>
      </c>
      <c r="I9" s="20" t="s">
        <v>286</v>
      </c>
      <c r="J9" s="17">
        <v>14999</v>
      </c>
      <c r="K9" s="15" t="s">
        <v>201</v>
      </c>
      <c r="L9" s="18">
        <v>44930</v>
      </c>
      <c r="M9" s="17">
        <v>14999</v>
      </c>
      <c r="N9" s="17">
        <f>M9*0.07</f>
        <v>1049.93</v>
      </c>
      <c r="O9" s="17">
        <f>SUM(M9:N9)</f>
        <v>16048.93</v>
      </c>
      <c r="P9" s="19">
        <v>2</v>
      </c>
      <c r="Q9" s="19">
        <v>1</v>
      </c>
      <c r="R9" s="15" t="s">
        <v>288</v>
      </c>
      <c r="S9" s="20" t="s">
        <v>287</v>
      </c>
      <c r="T9" s="15" t="s">
        <v>29</v>
      </c>
      <c r="U9" s="15" t="s">
        <v>15</v>
      </c>
      <c r="V9" s="19">
        <v>1</v>
      </c>
      <c r="W9" s="19">
        <v>1</v>
      </c>
    </row>
    <row r="10" spans="1:23" x14ac:dyDescent="0.25">
      <c r="A10" s="15" t="s">
        <v>23</v>
      </c>
      <c r="B10" s="15" t="s">
        <v>335</v>
      </c>
      <c r="C10" s="28" t="s">
        <v>51</v>
      </c>
      <c r="D10" s="15">
        <v>2023</v>
      </c>
      <c r="E10" s="15" t="s">
        <v>13</v>
      </c>
      <c r="F10" s="15" t="s">
        <v>116</v>
      </c>
      <c r="G10" s="16">
        <v>1</v>
      </c>
      <c r="H10" s="42" t="s">
        <v>344</v>
      </c>
      <c r="I10" s="20" t="s">
        <v>345</v>
      </c>
      <c r="J10" s="17">
        <v>6500</v>
      </c>
      <c r="K10" s="15" t="s">
        <v>311</v>
      </c>
      <c r="L10" s="18">
        <v>44957</v>
      </c>
      <c r="M10" s="17">
        <v>5787.47</v>
      </c>
      <c r="N10" s="17" t="s">
        <v>14</v>
      </c>
      <c r="O10" s="17">
        <v>5787.47</v>
      </c>
      <c r="P10" s="19">
        <v>2</v>
      </c>
      <c r="Q10" s="19">
        <v>1</v>
      </c>
      <c r="R10" s="15" t="s">
        <v>346</v>
      </c>
      <c r="S10" s="20" t="s">
        <v>347</v>
      </c>
      <c r="T10" s="15" t="s">
        <v>29</v>
      </c>
      <c r="U10" s="15" t="s">
        <v>15</v>
      </c>
      <c r="V10" s="19">
        <v>1</v>
      </c>
      <c r="W10" s="19">
        <v>1</v>
      </c>
    </row>
    <row r="11" spans="1:23" x14ac:dyDescent="0.25">
      <c r="A11" s="15" t="s">
        <v>24</v>
      </c>
      <c r="B11" s="15" t="s">
        <v>423</v>
      </c>
      <c r="C11" s="28" t="s">
        <v>38</v>
      </c>
      <c r="D11" s="15">
        <v>2023</v>
      </c>
      <c r="E11" s="15" t="s">
        <v>13</v>
      </c>
      <c r="F11" s="15" t="s">
        <v>117</v>
      </c>
      <c r="G11" s="16">
        <v>2</v>
      </c>
      <c r="H11" s="42" t="s">
        <v>448</v>
      </c>
      <c r="I11" s="20" t="s">
        <v>170</v>
      </c>
      <c r="J11" s="17">
        <v>10000</v>
      </c>
      <c r="K11" s="15" t="s">
        <v>447</v>
      </c>
      <c r="L11" s="18">
        <v>44929</v>
      </c>
      <c r="M11" s="17">
        <v>10000</v>
      </c>
      <c r="N11" s="17">
        <v>700</v>
      </c>
      <c r="O11" s="17">
        <v>10700</v>
      </c>
      <c r="P11" s="19">
        <v>2</v>
      </c>
      <c r="Q11" s="19">
        <v>1</v>
      </c>
      <c r="R11" s="15" t="s">
        <v>450</v>
      </c>
      <c r="S11" s="20" t="s">
        <v>449</v>
      </c>
      <c r="T11" s="15" t="s">
        <v>29</v>
      </c>
      <c r="U11" s="15" t="s">
        <v>15</v>
      </c>
      <c r="V11" s="19">
        <v>1</v>
      </c>
      <c r="W11" s="19">
        <v>1</v>
      </c>
    </row>
    <row r="12" spans="1:23" x14ac:dyDescent="0.25">
      <c r="A12" s="15" t="s">
        <v>41</v>
      </c>
      <c r="B12" s="15" t="s">
        <v>424</v>
      </c>
      <c r="C12" s="28" t="s">
        <v>38</v>
      </c>
      <c r="D12" s="15">
        <v>2023</v>
      </c>
      <c r="E12" s="15" t="s">
        <v>13</v>
      </c>
      <c r="F12" s="15" t="s">
        <v>118</v>
      </c>
      <c r="G12" s="16">
        <v>2</v>
      </c>
      <c r="H12" s="42" t="s">
        <v>443</v>
      </c>
      <c r="I12" s="20" t="s">
        <v>170</v>
      </c>
      <c r="J12" s="17">
        <v>9000</v>
      </c>
      <c r="K12" s="15" t="s">
        <v>444</v>
      </c>
      <c r="L12" s="18">
        <v>44938</v>
      </c>
      <c r="M12" s="17">
        <v>7500</v>
      </c>
      <c r="N12" s="17">
        <f>M12*0.07</f>
        <v>525</v>
      </c>
      <c r="O12" s="17">
        <f>SUM(M12:N12)</f>
        <v>8025</v>
      </c>
      <c r="P12" s="19">
        <v>1</v>
      </c>
      <c r="Q12" s="19">
        <v>1</v>
      </c>
      <c r="R12" s="15" t="s">
        <v>445</v>
      </c>
      <c r="S12" s="20" t="s">
        <v>446</v>
      </c>
      <c r="T12" s="15" t="s">
        <v>29</v>
      </c>
      <c r="U12" s="15" t="s">
        <v>15</v>
      </c>
      <c r="V12" s="19">
        <v>1</v>
      </c>
      <c r="W12" s="19">
        <v>1</v>
      </c>
    </row>
    <row r="13" spans="1:23" x14ac:dyDescent="0.25">
      <c r="A13" s="15" t="s">
        <v>42</v>
      </c>
      <c r="B13" s="15" t="s">
        <v>425</v>
      </c>
      <c r="C13" s="28" t="s">
        <v>59</v>
      </c>
      <c r="D13" s="15">
        <v>2023</v>
      </c>
      <c r="E13" s="15" t="s">
        <v>13</v>
      </c>
      <c r="F13" s="15" t="s">
        <v>426</v>
      </c>
      <c r="G13" s="16">
        <v>2</v>
      </c>
      <c r="H13" s="42" t="s">
        <v>457</v>
      </c>
      <c r="I13" s="20" t="s">
        <v>458</v>
      </c>
      <c r="J13" s="17">
        <v>14900</v>
      </c>
      <c r="K13" s="15" t="s">
        <v>201</v>
      </c>
      <c r="L13" s="18">
        <v>44943</v>
      </c>
      <c r="M13" s="17">
        <v>14900</v>
      </c>
      <c r="N13" s="17" t="s">
        <v>14</v>
      </c>
      <c r="O13" s="17">
        <v>14900</v>
      </c>
      <c r="P13" s="19">
        <v>2</v>
      </c>
      <c r="Q13" s="19">
        <v>1</v>
      </c>
      <c r="R13" s="15" t="s">
        <v>459</v>
      </c>
      <c r="S13" s="20" t="s">
        <v>460</v>
      </c>
      <c r="T13" s="15" t="s">
        <v>29</v>
      </c>
      <c r="U13" s="15" t="s">
        <v>15</v>
      </c>
      <c r="V13" s="19">
        <v>1</v>
      </c>
      <c r="W13" s="19">
        <v>1</v>
      </c>
    </row>
    <row r="14" spans="1:23" x14ac:dyDescent="0.25">
      <c r="A14" s="15" t="s">
        <v>43</v>
      </c>
      <c r="B14" s="15" t="s">
        <v>427</v>
      </c>
      <c r="C14" s="28" t="s">
        <v>38</v>
      </c>
      <c r="D14" s="15">
        <v>2023</v>
      </c>
      <c r="E14" s="15" t="s">
        <v>13</v>
      </c>
      <c r="F14" s="15" t="s">
        <v>428</v>
      </c>
      <c r="G14" s="16">
        <v>2</v>
      </c>
      <c r="H14" s="42" t="s">
        <v>440</v>
      </c>
      <c r="I14" s="20" t="s">
        <v>39</v>
      </c>
      <c r="J14" s="17">
        <v>14018.69</v>
      </c>
      <c r="K14" s="15" t="s">
        <v>171</v>
      </c>
      <c r="L14" s="18">
        <v>44957</v>
      </c>
      <c r="M14" s="17">
        <v>14018.69</v>
      </c>
      <c r="N14" s="17">
        <f>M14*0.07</f>
        <v>981.30830000000014</v>
      </c>
      <c r="O14" s="17">
        <f>SUM(M14:N14)</f>
        <v>14999.998300000001</v>
      </c>
      <c r="P14" s="19">
        <v>2</v>
      </c>
      <c r="Q14" s="19">
        <v>1</v>
      </c>
      <c r="R14" s="15" t="s">
        <v>441</v>
      </c>
      <c r="S14" s="20" t="s">
        <v>442</v>
      </c>
      <c r="T14" s="15" t="s">
        <v>29</v>
      </c>
      <c r="U14" s="15" t="s">
        <v>15</v>
      </c>
      <c r="V14" s="19">
        <v>1</v>
      </c>
      <c r="W14" s="19">
        <v>1</v>
      </c>
    </row>
    <row r="15" spans="1:23" x14ac:dyDescent="0.25">
      <c r="A15" s="15" t="s">
        <v>44</v>
      </c>
      <c r="B15" s="15" t="s">
        <v>163</v>
      </c>
      <c r="C15" s="28" t="s">
        <v>38</v>
      </c>
      <c r="D15" s="15">
        <v>2023</v>
      </c>
      <c r="E15" s="15" t="s">
        <v>37</v>
      </c>
      <c r="F15" s="15" t="s">
        <v>119</v>
      </c>
      <c r="G15" s="16">
        <v>2</v>
      </c>
      <c r="H15" s="42" t="s">
        <v>164</v>
      </c>
      <c r="I15" s="20" t="s">
        <v>39</v>
      </c>
      <c r="J15" s="17">
        <v>10000</v>
      </c>
      <c r="K15" s="15" t="s">
        <v>177</v>
      </c>
      <c r="L15" s="18">
        <v>44970</v>
      </c>
      <c r="M15" s="17">
        <v>10000</v>
      </c>
      <c r="N15" s="17" t="s">
        <v>14</v>
      </c>
      <c r="O15" s="17">
        <v>10000</v>
      </c>
      <c r="P15" s="19">
        <v>2</v>
      </c>
      <c r="Q15" s="19">
        <v>1</v>
      </c>
      <c r="R15" s="15" t="s">
        <v>165</v>
      </c>
      <c r="S15" s="20" t="s">
        <v>166</v>
      </c>
      <c r="T15" s="15" t="s">
        <v>29</v>
      </c>
      <c r="U15" s="15" t="s">
        <v>15</v>
      </c>
      <c r="V15" s="19">
        <v>1</v>
      </c>
      <c r="W15" s="19">
        <v>1</v>
      </c>
    </row>
    <row r="16" spans="1:23" x14ac:dyDescent="0.25">
      <c r="A16" s="15" t="s">
        <v>45</v>
      </c>
      <c r="B16" s="15" t="s">
        <v>174</v>
      </c>
      <c r="C16" s="28" t="s">
        <v>38</v>
      </c>
      <c r="D16" s="15">
        <v>2023</v>
      </c>
      <c r="E16" s="15" t="s">
        <v>37</v>
      </c>
      <c r="F16" s="15" t="s">
        <v>120</v>
      </c>
      <c r="G16" s="16">
        <v>2</v>
      </c>
      <c r="H16" s="42" t="s">
        <v>175</v>
      </c>
      <c r="I16" s="20" t="s">
        <v>176</v>
      </c>
      <c r="J16" s="17">
        <v>14500</v>
      </c>
      <c r="K16" s="15" t="s">
        <v>178</v>
      </c>
      <c r="L16" s="18">
        <v>44985</v>
      </c>
      <c r="M16" s="17">
        <v>14500</v>
      </c>
      <c r="N16" s="17">
        <v>1015.01</v>
      </c>
      <c r="O16" s="17">
        <v>15515.01</v>
      </c>
      <c r="P16" s="19">
        <v>1</v>
      </c>
      <c r="Q16" s="19">
        <v>1</v>
      </c>
      <c r="R16" s="15" t="s">
        <v>179</v>
      </c>
      <c r="S16" s="20" t="s">
        <v>180</v>
      </c>
      <c r="T16" s="15" t="s">
        <v>29</v>
      </c>
      <c r="U16" s="15" t="s">
        <v>15</v>
      </c>
      <c r="V16" s="19">
        <v>2</v>
      </c>
      <c r="W16" s="19">
        <v>1</v>
      </c>
    </row>
    <row r="17" spans="1:23" x14ac:dyDescent="0.25">
      <c r="A17" s="15" t="s">
        <v>47</v>
      </c>
      <c r="B17" s="15" t="s">
        <v>181</v>
      </c>
      <c r="C17" s="28" t="s">
        <v>26</v>
      </c>
      <c r="D17" s="15">
        <v>2023</v>
      </c>
      <c r="E17" s="15" t="s">
        <v>37</v>
      </c>
      <c r="F17" s="15" t="s">
        <v>121</v>
      </c>
      <c r="G17" s="16">
        <v>2</v>
      </c>
      <c r="H17" s="42" t="s">
        <v>182</v>
      </c>
      <c r="I17" s="20" t="s">
        <v>183</v>
      </c>
      <c r="J17" s="17">
        <v>9200</v>
      </c>
      <c r="K17" s="15" t="s">
        <v>184</v>
      </c>
      <c r="L17" s="18">
        <v>44985</v>
      </c>
      <c r="M17" s="17">
        <v>9200</v>
      </c>
      <c r="N17" s="17" t="s">
        <v>14</v>
      </c>
      <c r="O17" s="17">
        <v>9200</v>
      </c>
      <c r="P17" s="19">
        <v>2</v>
      </c>
      <c r="Q17" s="19">
        <v>1</v>
      </c>
      <c r="R17" s="15" t="s">
        <v>185</v>
      </c>
      <c r="S17" s="20" t="s">
        <v>186</v>
      </c>
      <c r="T17" s="15" t="s">
        <v>29</v>
      </c>
      <c r="U17" s="15" t="s">
        <v>15</v>
      </c>
      <c r="V17" s="19">
        <v>1</v>
      </c>
      <c r="W17" s="19">
        <v>1</v>
      </c>
    </row>
    <row r="18" spans="1:23" x14ac:dyDescent="0.25">
      <c r="A18" s="15" t="s">
        <v>50</v>
      </c>
      <c r="B18" s="15" t="s">
        <v>191</v>
      </c>
      <c r="C18" s="28" t="s">
        <v>51</v>
      </c>
      <c r="D18" s="15">
        <v>2023</v>
      </c>
      <c r="E18" s="15" t="s">
        <v>37</v>
      </c>
      <c r="F18" s="15" t="s">
        <v>122</v>
      </c>
      <c r="G18" s="16">
        <v>2</v>
      </c>
      <c r="H18" s="42" t="s">
        <v>192</v>
      </c>
      <c r="I18" s="20" t="s">
        <v>194</v>
      </c>
      <c r="J18" s="17">
        <v>10000</v>
      </c>
      <c r="K18" s="15" t="s">
        <v>195</v>
      </c>
      <c r="L18" s="18">
        <v>44966</v>
      </c>
      <c r="M18" s="17">
        <v>9800</v>
      </c>
      <c r="N18" s="17">
        <v>686</v>
      </c>
      <c r="O18" s="17">
        <v>10486</v>
      </c>
      <c r="P18" s="19">
        <v>1</v>
      </c>
      <c r="Q18" s="19">
        <v>1</v>
      </c>
      <c r="R18" s="15" t="s">
        <v>196</v>
      </c>
      <c r="S18" s="20" t="s">
        <v>197</v>
      </c>
      <c r="T18" s="15" t="s">
        <v>29</v>
      </c>
      <c r="U18" s="15" t="s">
        <v>15</v>
      </c>
      <c r="V18" s="19">
        <v>3</v>
      </c>
      <c r="W18" s="19">
        <v>1</v>
      </c>
    </row>
    <row r="19" spans="1:23" x14ac:dyDescent="0.25">
      <c r="A19" s="15" t="s">
        <v>52</v>
      </c>
      <c r="B19" s="15" t="s">
        <v>216</v>
      </c>
      <c r="C19" s="28" t="s">
        <v>48</v>
      </c>
      <c r="D19" s="15">
        <v>2023</v>
      </c>
      <c r="E19" s="15" t="s">
        <v>37</v>
      </c>
      <c r="F19" s="15" t="s">
        <v>123</v>
      </c>
      <c r="G19" s="16">
        <v>2</v>
      </c>
      <c r="H19" s="42" t="s">
        <v>225</v>
      </c>
      <c r="I19" s="20" t="s">
        <v>39</v>
      </c>
      <c r="J19" s="17">
        <v>14900</v>
      </c>
      <c r="K19" s="15" t="s">
        <v>226</v>
      </c>
      <c r="L19" s="18">
        <v>44970</v>
      </c>
      <c r="M19" s="17">
        <v>14900</v>
      </c>
      <c r="N19" s="17">
        <v>1043</v>
      </c>
      <c r="O19" s="17">
        <v>15943</v>
      </c>
      <c r="P19" s="19">
        <v>2</v>
      </c>
      <c r="Q19" s="19">
        <v>1</v>
      </c>
      <c r="R19" s="15" t="s">
        <v>227</v>
      </c>
      <c r="S19" s="20" t="s">
        <v>228</v>
      </c>
      <c r="T19" s="15" t="s">
        <v>29</v>
      </c>
      <c r="U19" s="15" t="s">
        <v>15</v>
      </c>
      <c r="V19" s="19">
        <v>1</v>
      </c>
      <c r="W19" s="19">
        <v>1</v>
      </c>
    </row>
    <row r="20" spans="1:23" x14ac:dyDescent="0.25">
      <c r="A20" s="15" t="s">
        <v>53</v>
      </c>
      <c r="B20" s="15" t="s">
        <v>217</v>
      </c>
      <c r="C20" s="28" t="s">
        <v>49</v>
      </c>
      <c r="D20" s="15">
        <v>2023</v>
      </c>
      <c r="E20" s="15" t="s">
        <v>37</v>
      </c>
      <c r="F20" s="15" t="s">
        <v>124</v>
      </c>
      <c r="G20" s="16">
        <v>2</v>
      </c>
      <c r="H20" s="42" t="s">
        <v>229</v>
      </c>
      <c r="I20" s="20" t="s">
        <v>230</v>
      </c>
      <c r="J20" s="17">
        <v>14500</v>
      </c>
      <c r="K20" s="15" t="s">
        <v>231</v>
      </c>
      <c r="L20" s="18">
        <v>44972</v>
      </c>
      <c r="M20" s="17">
        <v>12160</v>
      </c>
      <c r="N20" s="17">
        <v>851.2</v>
      </c>
      <c r="O20" s="17">
        <v>13011.2</v>
      </c>
      <c r="P20" s="19">
        <v>1</v>
      </c>
      <c r="Q20" s="19">
        <v>1</v>
      </c>
      <c r="R20" s="15" t="s">
        <v>232</v>
      </c>
      <c r="S20" s="20" t="s">
        <v>233</v>
      </c>
      <c r="T20" s="15" t="s">
        <v>29</v>
      </c>
      <c r="U20" s="15" t="s">
        <v>15</v>
      </c>
      <c r="V20" s="19">
        <v>1</v>
      </c>
      <c r="W20" s="19">
        <v>1</v>
      </c>
    </row>
    <row r="21" spans="1:23" x14ac:dyDescent="0.25">
      <c r="A21" s="15" t="s">
        <v>54</v>
      </c>
      <c r="B21" s="15" t="s">
        <v>218</v>
      </c>
      <c r="C21" s="28" t="s">
        <v>59</v>
      </c>
      <c r="D21" s="15">
        <v>2023</v>
      </c>
      <c r="E21" s="15" t="s">
        <v>37</v>
      </c>
      <c r="F21" s="15" t="s">
        <v>125</v>
      </c>
      <c r="G21" s="16">
        <v>2</v>
      </c>
      <c r="H21" s="42" t="s">
        <v>220</v>
      </c>
      <c r="I21" s="20" t="s">
        <v>221</v>
      </c>
      <c r="J21" s="17">
        <v>14990</v>
      </c>
      <c r="K21" s="15" t="s">
        <v>222</v>
      </c>
      <c r="L21" s="18">
        <v>44977</v>
      </c>
      <c r="M21" s="17">
        <v>14990</v>
      </c>
      <c r="N21" s="17">
        <v>1049.3</v>
      </c>
      <c r="O21" s="17">
        <v>16039.3</v>
      </c>
      <c r="P21" s="19">
        <v>2</v>
      </c>
      <c r="Q21" s="19">
        <v>1</v>
      </c>
      <c r="R21" s="15" t="s">
        <v>223</v>
      </c>
      <c r="S21" s="20" t="s">
        <v>224</v>
      </c>
      <c r="T21" s="15" t="s">
        <v>29</v>
      </c>
      <c r="U21" s="15" t="s">
        <v>15</v>
      </c>
      <c r="V21" s="19">
        <v>1</v>
      </c>
      <c r="W21" s="19">
        <v>1</v>
      </c>
    </row>
    <row r="22" spans="1:23" x14ac:dyDescent="0.25">
      <c r="A22" s="15" t="s">
        <v>55</v>
      </c>
      <c r="B22" s="15" t="s">
        <v>219</v>
      </c>
      <c r="C22" s="28" t="s">
        <v>59</v>
      </c>
      <c r="D22" s="15">
        <v>2023</v>
      </c>
      <c r="E22" s="15" t="s">
        <v>37</v>
      </c>
      <c r="F22" s="15" t="s">
        <v>126</v>
      </c>
      <c r="G22" s="16">
        <v>2</v>
      </c>
      <c r="H22" s="42" t="s">
        <v>237</v>
      </c>
      <c r="I22" s="20" t="s">
        <v>238</v>
      </c>
      <c r="J22" s="17">
        <v>14990</v>
      </c>
      <c r="K22" s="15" t="s">
        <v>201</v>
      </c>
      <c r="L22" s="18">
        <v>44984</v>
      </c>
      <c r="M22" s="17">
        <v>14990</v>
      </c>
      <c r="N22" s="17">
        <v>1049.3</v>
      </c>
      <c r="O22" s="17">
        <v>16039.3</v>
      </c>
      <c r="P22" s="19">
        <v>1</v>
      </c>
      <c r="Q22" s="19">
        <v>1</v>
      </c>
      <c r="R22" s="15" t="s">
        <v>239</v>
      </c>
      <c r="S22" s="20" t="s">
        <v>240</v>
      </c>
      <c r="T22" s="15" t="s">
        <v>29</v>
      </c>
      <c r="U22" s="15" t="s">
        <v>15</v>
      </c>
      <c r="V22" s="19">
        <v>3</v>
      </c>
      <c r="W22" s="19">
        <v>2</v>
      </c>
    </row>
    <row r="23" spans="1:23" x14ac:dyDescent="0.25">
      <c r="A23" s="15" t="s">
        <v>57</v>
      </c>
      <c r="B23" s="15" t="s">
        <v>247</v>
      </c>
      <c r="C23" s="28" t="s">
        <v>48</v>
      </c>
      <c r="D23" s="15">
        <v>2023</v>
      </c>
      <c r="E23" s="15" t="s">
        <v>37</v>
      </c>
      <c r="F23" s="15" t="s">
        <v>127</v>
      </c>
      <c r="G23" s="16">
        <v>2</v>
      </c>
      <c r="H23" s="42" t="s">
        <v>248</v>
      </c>
      <c r="I23" s="20" t="s">
        <v>249</v>
      </c>
      <c r="J23" s="17">
        <v>14990</v>
      </c>
      <c r="K23" s="15" t="s">
        <v>231</v>
      </c>
      <c r="L23" s="18">
        <v>44985</v>
      </c>
      <c r="M23" s="17">
        <v>14009.35</v>
      </c>
      <c r="N23" s="17">
        <v>980.65</v>
      </c>
      <c r="O23" s="17">
        <v>14990</v>
      </c>
      <c r="P23" s="19">
        <v>1</v>
      </c>
      <c r="Q23" s="19">
        <v>1</v>
      </c>
      <c r="R23" s="15" t="s">
        <v>250</v>
      </c>
      <c r="S23" s="20" t="s">
        <v>251</v>
      </c>
      <c r="T23" s="15" t="s">
        <v>29</v>
      </c>
      <c r="U23" s="15" t="s">
        <v>15</v>
      </c>
      <c r="V23" s="19">
        <v>3</v>
      </c>
      <c r="W23" s="19">
        <v>3</v>
      </c>
    </row>
    <row r="24" spans="1:23" x14ac:dyDescent="0.25">
      <c r="A24" s="15" t="s">
        <v>58</v>
      </c>
      <c r="B24" s="15" t="s">
        <v>290</v>
      </c>
      <c r="C24" s="28" t="s">
        <v>48</v>
      </c>
      <c r="D24" s="15">
        <v>2023</v>
      </c>
      <c r="E24" s="15" t="s">
        <v>37</v>
      </c>
      <c r="F24" s="15" t="s">
        <v>289</v>
      </c>
      <c r="G24" s="16">
        <v>2</v>
      </c>
      <c r="H24" s="42" t="s">
        <v>291</v>
      </c>
      <c r="I24" s="20" t="s">
        <v>39</v>
      </c>
      <c r="J24" s="17">
        <v>10000</v>
      </c>
      <c r="K24" s="15" t="s">
        <v>171</v>
      </c>
      <c r="L24" s="18">
        <v>44985</v>
      </c>
      <c r="M24" s="17">
        <v>10000</v>
      </c>
      <c r="N24" s="17">
        <f>M24*0.07</f>
        <v>700.00000000000011</v>
      </c>
      <c r="O24" s="17">
        <f>M24+N24</f>
        <v>10700</v>
      </c>
      <c r="P24" s="19">
        <v>2</v>
      </c>
      <c r="Q24" s="19">
        <v>1</v>
      </c>
      <c r="R24" s="15" t="s">
        <v>293</v>
      </c>
      <c r="S24" s="20" t="s">
        <v>292</v>
      </c>
      <c r="T24" s="15" t="s">
        <v>29</v>
      </c>
      <c r="U24" s="15" t="s">
        <v>15</v>
      </c>
      <c r="V24" s="19">
        <v>1</v>
      </c>
      <c r="W24" s="19">
        <v>1</v>
      </c>
    </row>
    <row r="25" spans="1:23" x14ac:dyDescent="0.25">
      <c r="A25" s="15" t="s">
        <v>60</v>
      </c>
      <c r="B25" s="15" t="s">
        <v>452</v>
      </c>
      <c r="C25" s="28" t="s">
        <v>48</v>
      </c>
      <c r="D25" s="15">
        <v>2023</v>
      </c>
      <c r="E25" s="15" t="s">
        <v>37</v>
      </c>
      <c r="F25" s="15" t="s">
        <v>451</v>
      </c>
      <c r="G25" s="16">
        <v>2</v>
      </c>
      <c r="H25" s="42" t="s">
        <v>453</v>
      </c>
      <c r="I25" s="20" t="s">
        <v>39</v>
      </c>
      <c r="J25" s="17">
        <v>8460</v>
      </c>
      <c r="K25" s="15" t="s">
        <v>171</v>
      </c>
      <c r="L25" s="18">
        <v>44975</v>
      </c>
      <c r="M25" s="17">
        <v>8460</v>
      </c>
      <c r="N25" s="17" t="s">
        <v>14</v>
      </c>
      <c r="O25" s="17">
        <v>8460</v>
      </c>
      <c r="P25" s="19">
        <v>2</v>
      </c>
      <c r="Q25" s="19">
        <v>1</v>
      </c>
      <c r="R25" s="15" t="s">
        <v>455</v>
      </c>
      <c r="S25" s="20" t="s">
        <v>454</v>
      </c>
      <c r="T25" s="15" t="s">
        <v>456</v>
      </c>
      <c r="U25" s="15" t="s">
        <v>15</v>
      </c>
      <c r="V25" s="19">
        <v>1</v>
      </c>
      <c r="W25" s="19">
        <v>1</v>
      </c>
    </row>
    <row r="26" spans="1:23" x14ac:dyDescent="0.25">
      <c r="A26" s="15" t="s">
        <v>61</v>
      </c>
      <c r="B26" s="15" t="s">
        <v>187</v>
      </c>
      <c r="C26" s="28" t="s">
        <v>26</v>
      </c>
      <c r="D26" s="15">
        <v>2023</v>
      </c>
      <c r="E26" s="15" t="s">
        <v>46</v>
      </c>
      <c r="F26" s="15" t="s">
        <v>128</v>
      </c>
      <c r="G26" s="16">
        <v>2</v>
      </c>
      <c r="H26" s="42" t="s">
        <v>188</v>
      </c>
      <c r="I26" s="37" t="s">
        <v>193</v>
      </c>
      <c r="J26" s="17">
        <v>13000</v>
      </c>
      <c r="K26" s="15" t="s">
        <v>178</v>
      </c>
      <c r="L26" s="18">
        <v>44993</v>
      </c>
      <c r="M26" s="17">
        <v>12277.69</v>
      </c>
      <c r="N26" s="17">
        <v>2578.31</v>
      </c>
      <c r="O26" s="17">
        <v>14856</v>
      </c>
      <c r="P26" s="19">
        <v>2</v>
      </c>
      <c r="Q26" s="19">
        <v>1</v>
      </c>
      <c r="R26" s="15" t="s">
        <v>189</v>
      </c>
      <c r="S26" s="20" t="s">
        <v>190</v>
      </c>
      <c r="T26" s="15" t="s">
        <v>29</v>
      </c>
      <c r="U26" s="15" t="s">
        <v>15</v>
      </c>
      <c r="V26" s="19">
        <v>1</v>
      </c>
      <c r="W26" s="19">
        <v>1</v>
      </c>
    </row>
    <row r="27" spans="1:23" x14ac:dyDescent="0.25">
      <c r="A27" s="15" t="s">
        <v>62</v>
      </c>
      <c r="B27" s="15" t="s">
        <v>640</v>
      </c>
      <c r="C27" s="28" t="s">
        <v>59</v>
      </c>
      <c r="D27" s="15">
        <v>2023</v>
      </c>
      <c r="E27" s="15" t="s">
        <v>46</v>
      </c>
      <c r="F27" s="15" t="s">
        <v>129</v>
      </c>
      <c r="G27" s="16">
        <v>2</v>
      </c>
      <c r="H27" s="42" t="s">
        <v>244</v>
      </c>
      <c r="I27" s="37" t="s">
        <v>234</v>
      </c>
      <c r="J27" s="17">
        <v>14500</v>
      </c>
      <c r="K27" s="15" t="s">
        <v>201</v>
      </c>
      <c r="L27" s="18">
        <v>44998</v>
      </c>
      <c r="M27" s="17">
        <v>14500</v>
      </c>
      <c r="N27" s="17">
        <v>1015</v>
      </c>
      <c r="O27" s="17">
        <v>15515</v>
      </c>
      <c r="P27" s="19">
        <v>1</v>
      </c>
      <c r="Q27" s="19">
        <v>1</v>
      </c>
      <c r="R27" s="15" t="s">
        <v>235</v>
      </c>
      <c r="S27" s="20" t="s">
        <v>236</v>
      </c>
      <c r="T27" s="15" t="s">
        <v>29</v>
      </c>
      <c r="U27" s="15" t="s">
        <v>15</v>
      </c>
      <c r="V27" s="19">
        <v>3</v>
      </c>
      <c r="W27" s="19">
        <v>2</v>
      </c>
    </row>
    <row r="28" spans="1:23" x14ac:dyDescent="0.25">
      <c r="A28" s="15" t="s">
        <v>63</v>
      </c>
      <c r="B28" s="15" t="s">
        <v>211</v>
      </c>
      <c r="C28" s="28" t="s">
        <v>59</v>
      </c>
      <c r="D28" s="15">
        <v>2023</v>
      </c>
      <c r="E28" s="15" t="s">
        <v>46</v>
      </c>
      <c r="F28" s="15" t="s">
        <v>130</v>
      </c>
      <c r="G28" s="16">
        <v>2</v>
      </c>
      <c r="H28" s="42" t="s">
        <v>212</v>
      </c>
      <c r="I28" s="20" t="s">
        <v>213</v>
      </c>
      <c r="J28" s="17">
        <v>14950</v>
      </c>
      <c r="K28" s="15" t="s">
        <v>201</v>
      </c>
      <c r="L28" s="18">
        <v>45000</v>
      </c>
      <c r="M28" s="17">
        <v>14900</v>
      </c>
      <c r="N28" s="17">
        <v>1043</v>
      </c>
      <c r="O28" s="17">
        <v>15943</v>
      </c>
      <c r="P28" s="19">
        <v>1</v>
      </c>
      <c r="Q28" s="19">
        <v>1</v>
      </c>
      <c r="R28" s="15" t="s">
        <v>214</v>
      </c>
      <c r="S28" s="20" t="s">
        <v>215</v>
      </c>
      <c r="T28" s="15" t="s">
        <v>29</v>
      </c>
      <c r="U28" s="15" t="s">
        <v>15</v>
      </c>
      <c r="V28" s="19">
        <v>3</v>
      </c>
      <c r="W28" s="19">
        <v>3</v>
      </c>
    </row>
    <row r="29" spans="1:23" x14ac:dyDescent="0.25">
      <c r="A29" s="15" t="s">
        <v>64</v>
      </c>
      <c r="B29" s="15" t="s">
        <v>252</v>
      </c>
      <c r="C29" s="28" t="s">
        <v>48</v>
      </c>
      <c r="D29" s="15">
        <v>2023</v>
      </c>
      <c r="E29" s="15" t="s">
        <v>46</v>
      </c>
      <c r="F29" s="15" t="s">
        <v>131</v>
      </c>
      <c r="G29" s="16">
        <v>2</v>
      </c>
      <c r="H29" s="42" t="s">
        <v>253</v>
      </c>
      <c r="I29" s="20" t="s">
        <v>254</v>
      </c>
      <c r="J29" s="17">
        <v>7359.2</v>
      </c>
      <c r="K29" s="15" t="s">
        <v>171</v>
      </c>
      <c r="L29" s="18">
        <v>44991</v>
      </c>
      <c r="M29" s="17">
        <v>7359.2</v>
      </c>
      <c r="N29" s="17" t="s">
        <v>14</v>
      </c>
      <c r="O29" s="17">
        <v>7359.2</v>
      </c>
      <c r="P29" s="19">
        <v>2</v>
      </c>
      <c r="Q29" s="19">
        <v>1</v>
      </c>
      <c r="R29" s="15" t="s">
        <v>255</v>
      </c>
      <c r="S29" s="20" t="s">
        <v>257</v>
      </c>
      <c r="T29" s="15" t="s">
        <v>256</v>
      </c>
      <c r="U29" s="15" t="s">
        <v>15</v>
      </c>
      <c r="V29" s="19">
        <v>1</v>
      </c>
      <c r="W29" s="19">
        <v>1</v>
      </c>
    </row>
    <row r="30" spans="1:23" x14ac:dyDescent="0.25">
      <c r="A30" s="15" t="s">
        <v>65</v>
      </c>
      <c r="B30" s="15" t="s">
        <v>258</v>
      </c>
      <c r="C30" s="28" t="s">
        <v>51</v>
      </c>
      <c r="D30" s="15">
        <v>2023</v>
      </c>
      <c r="E30" s="15" t="s">
        <v>46</v>
      </c>
      <c r="F30" s="15" t="s">
        <v>132</v>
      </c>
      <c r="G30" s="16">
        <v>2</v>
      </c>
      <c r="H30" s="42" t="s">
        <v>259</v>
      </c>
      <c r="I30" s="20" t="s">
        <v>260</v>
      </c>
      <c r="J30" s="17">
        <v>14999.99</v>
      </c>
      <c r="K30" s="15" t="s">
        <v>231</v>
      </c>
      <c r="L30" s="18">
        <v>44991</v>
      </c>
      <c r="M30" s="17">
        <v>12600</v>
      </c>
      <c r="N30" s="17">
        <v>882</v>
      </c>
      <c r="O30" s="17">
        <v>13482</v>
      </c>
      <c r="P30" s="19">
        <v>1</v>
      </c>
      <c r="Q30" s="19">
        <v>1</v>
      </c>
      <c r="R30" s="15" t="s">
        <v>262</v>
      </c>
      <c r="S30" s="20" t="s">
        <v>261</v>
      </c>
      <c r="T30" s="15" t="s">
        <v>29</v>
      </c>
      <c r="U30" s="15" t="s">
        <v>15</v>
      </c>
      <c r="V30" s="19">
        <v>15</v>
      </c>
      <c r="W30" s="19">
        <v>1</v>
      </c>
    </row>
    <row r="31" spans="1:23" x14ac:dyDescent="0.25">
      <c r="A31" s="15" t="s">
        <v>66</v>
      </c>
      <c r="B31" s="15" t="s">
        <v>241</v>
      </c>
      <c r="C31" s="28" t="s">
        <v>59</v>
      </c>
      <c r="D31" s="15">
        <v>2023</v>
      </c>
      <c r="E31" s="15" t="s">
        <v>46</v>
      </c>
      <c r="F31" s="15" t="s">
        <v>133</v>
      </c>
      <c r="G31" s="16">
        <v>2</v>
      </c>
      <c r="H31" s="42" t="s">
        <v>263</v>
      </c>
      <c r="I31" s="20" t="s">
        <v>264</v>
      </c>
      <c r="J31" s="17">
        <v>14990</v>
      </c>
      <c r="K31" s="15" t="s">
        <v>201</v>
      </c>
      <c r="L31" s="18">
        <v>45006</v>
      </c>
      <c r="M31" s="17">
        <v>14990</v>
      </c>
      <c r="N31" s="17">
        <v>1049.3</v>
      </c>
      <c r="O31" s="17">
        <v>16039.3</v>
      </c>
      <c r="P31" s="19">
        <v>1</v>
      </c>
      <c r="Q31" s="19">
        <v>1</v>
      </c>
      <c r="R31" s="15" t="s">
        <v>265</v>
      </c>
      <c r="S31" s="20" t="s">
        <v>266</v>
      </c>
      <c r="T31" s="15" t="s">
        <v>29</v>
      </c>
      <c r="U31" s="15" t="s">
        <v>15</v>
      </c>
      <c r="V31" s="19">
        <v>4</v>
      </c>
      <c r="W31" s="19">
        <v>2</v>
      </c>
    </row>
    <row r="32" spans="1:23" x14ac:dyDescent="0.25">
      <c r="A32" s="15" t="s">
        <v>68</v>
      </c>
      <c r="B32" s="15" t="s">
        <v>269</v>
      </c>
      <c r="C32" s="28" t="s">
        <v>59</v>
      </c>
      <c r="D32" s="15">
        <v>2023</v>
      </c>
      <c r="E32" s="15" t="s">
        <v>46</v>
      </c>
      <c r="F32" s="15" t="s">
        <v>134</v>
      </c>
      <c r="G32" s="16">
        <v>2</v>
      </c>
      <c r="H32" s="42" t="s">
        <v>268</v>
      </c>
      <c r="I32" s="37" t="s">
        <v>270</v>
      </c>
      <c r="J32" s="17">
        <v>7100</v>
      </c>
      <c r="K32" s="15" t="s">
        <v>271</v>
      </c>
      <c r="L32" s="18">
        <v>45012</v>
      </c>
      <c r="M32" s="17">
        <v>5977</v>
      </c>
      <c r="N32" s="17">
        <v>418.39</v>
      </c>
      <c r="O32" s="17">
        <f>SUM(M32:N32)</f>
        <v>6395.39</v>
      </c>
      <c r="P32" s="19">
        <v>1</v>
      </c>
      <c r="Q32" s="19">
        <v>1</v>
      </c>
      <c r="R32" s="15" t="s">
        <v>272</v>
      </c>
      <c r="S32" s="20" t="s">
        <v>273</v>
      </c>
      <c r="T32" s="15" t="s">
        <v>29</v>
      </c>
      <c r="U32" s="15" t="s">
        <v>15</v>
      </c>
      <c r="V32" s="19">
        <v>3</v>
      </c>
      <c r="W32" s="19">
        <v>2</v>
      </c>
    </row>
    <row r="33" spans="1:23" x14ac:dyDescent="0.25">
      <c r="A33" s="15" t="s">
        <v>69</v>
      </c>
      <c r="B33" s="15" t="s">
        <v>278</v>
      </c>
      <c r="C33" s="28" t="s">
        <v>59</v>
      </c>
      <c r="D33" s="15">
        <v>2023</v>
      </c>
      <c r="E33" s="15" t="s">
        <v>46</v>
      </c>
      <c r="F33" s="15" t="s">
        <v>294</v>
      </c>
      <c r="G33" s="16">
        <v>2</v>
      </c>
      <c r="H33" s="42" t="s">
        <v>279</v>
      </c>
      <c r="I33" s="20" t="s">
        <v>280</v>
      </c>
      <c r="J33" s="17">
        <v>11600</v>
      </c>
      <c r="K33" s="15" t="s">
        <v>281</v>
      </c>
      <c r="L33" s="18">
        <v>45013</v>
      </c>
      <c r="M33" s="17">
        <v>8308.41</v>
      </c>
      <c r="N33" s="17">
        <v>581.59</v>
      </c>
      <c r="O33" s="17">
        <v>8890</v>
      </c>
      <c r="P33" s="19">
        <v>2</v>
      </c>
      <c r="Q33" s="19">
        <v>1</v>
      </c>
      <c r="R33" s="15" t="s">
        <v>283</v>
      </c>
      <c r="S33" s="20" t="s">
        <v>282</v>
      </c>
      <c r="T33" s="15" t="s">
        <v>29</v>
      </c>
      <c r="U33" s="15" t="s">
        <v>15</v>
      </c>
      <c r="V33" s="19">
        <v>1</v>
      </c>
      <c r="W33" s="19">
        <v>1</v>
      </c>
    </row>
    <row r="34" spans="1:23" x14ac:dyDescent="0.25">
      <c r="A34" s="15" t="s">
        <v>70</v>
      </c>
      <c r="B34" s="15" t="s">
        <v>274</v>
      </c>
      <c r="C34" s="28" t="s">
        <v>26</v>
      </c>
      <c r="D34" s="15">
        <v>2023</v>
      </c>
      <c r="E34" s="15" t="s">
        <v>46</v>
      </c>
      <c r="F34" s="15" t="s">
        <v>135</v>
      </c>
      <c r="G34" s="16">
        <v>2</v>
      </c>
      <c r="H34" s="42" t="s">
        <v>275</v>
      </c>
      <c r="I34" s="20" t="s">
        <v>39</v>
      </c>
      <c r="J34" s="17">
        <v>12000</v>
      </c>
      <c r="K34" s="15" t="s">
        <v>231</v>
      </c>
      <c r="L34" s="18">
        <v>45014</v>
      </c>
      <c r="M34" s="17">
        <v>10000</v>
      </c>
      <c r="N34" s="17" t="s">
        <v>14</v>
      </c>
      <c r="O34" s="17">
        <v>10000</v>
      </c>
      <c r="P34" s="19">
        <v>2</v>
      </c>
      <c r="Q34" s="19">
        <v>1</v>
      </c>
      <c r="R34" s="15" t="s">
        <v>276</v>
      </c>
      <c r="S34" s="20" t="s">
        <v>277</v>
      </c>
      <c r="T34" s="15" t="s">
        <v>29</v>
      </c>
      <c r="U34" s="15" t="s">
        <v>15</v>
      </c>
      <c r="V34" s="19">
        <v>1</v>
      </c>
      <c r="W34" s="19">
        <v>1</v>
      </c>
    </row>
    <row r="35" spans="1:23" x14ac:dyDescent="0.25">
      <c r="A35" s="15" t="s">
        <v>71</v>
      </c>
      <c r="B35" s="15" t="s">
        <v>336</v>
      </c>
      <c r="C35" s="28" t="s">
        <v>38</v>
      </c>
      <c r="D35" s="15">
        <v>2023</v>
      </c>
      <c r="E35" s="15" t="s">
        <v>46</v>
      </c>
      <c r="F35" s="15" t="s">
        <v>136</v>
      </c>
      <c r="G35" s="16">
        <v>1</v>
      </c>
      <c r="H35" s="42" t="s">
        <v>354</v>
      </c>
      <c r="I35" s="20" t="s">
        <v>200</v>
      </c>
      <c r="J35" s="17">
        <v>14990</v>
      </c>
      <c r="K35" s="15" t="s">
        <v>355</v>
      </c>
      <c r="L35" s="18">
        <v>44992</v>
      </c>
      <c r="M35" s="17">
        <v>14990</v>
      </c>
      <c r="N35" s="17">
        <f>M35*0.07</f>
        <v>1049.3000000000002</v>
      </c>
      <c r="O35" s="17">
        <f>SUM(M35:N35)</f>
        <v>16039.3</v>
      </c>
      <c r="P35" s="19">
        <v>1</v>
      </c>
      <c r="Q35" s="19">
        <v>1</v>
      </c>
      <c r="R35" s="15" t="s">
        <v>356</v>
      </c>
      <c r="S35" s="20" t="s">
        <v>210</v>
      </c>
      <c r="T35" s="15" t="s">
        <v>29</v>
      </c>
      <c r="U35" s="15" t="s">
        <v>15</v>
      </c>
      <c r="V35" s="19">
        <v>4</v>
      </c>
      <c r="W35" s="19">
        <v>4</v>
      </c>
    </row>
    <row r="36" spans="1:23" x14ac:dyDescent="0.25">
      <c r="A36" s="15" t="s">
        <v>267</v>
      </c>
      <c r="B36" s="15" t="s">
        <v>340</v>
      </c>
      <c r="C36" s="28" t="s">
        <v>48</v>
      </c>
      <c r="D36" s="15">
        <v>2023</v>
      </c>
      <c r="E36" s="15" t="s">
        <v>46</v>
      </c>
      <c r="F36" s="15" t="s">
        <v>137</v>
      </c>
      <c r="G36" s="16">
        <v>2</v>
      </c>
      <c r="H36" s="42" t="s">
        <v>341</v>
      </c>
      <c r="I36" s="20" t="s">
        <v>437</v>
      </c>
      <c r="J36" s="17">
        <v>9000</v>
      </c>
      <c r="K36" s="15" t="s">
        <v>342</v>
      </c>
      <c r="L36" s="18">
        <v>44998</v>
      </c>
      <c r="M36" s="17">
        <v>7312.5</v>
      </c>
      <c r="N36" s="17" t="s">
        <v>14</v>
      </c>
      <c r="O36" s="17">
        <v>7312.5</v>
      </c>
      <c r="P36" s="19">
        <v>2</v>
      </c>
      <c r="Q36" s="19">
        <v>1</v>
      </c>
      <c r="R36" s="15" t="s">
        <v>343</v>
      </c>
      <c r="S36" s="20" t="s">
        <v>339</v>
      </c>
      <c r="T36" s="15" t="s">
        <v>29</v>
      </c>
      <c r="U36" s="15" t="s">
        <v>15</v>
      </c>
      <c r="V36" s="19">
        <v>1</v>
      </c>
      <c r="W36" s="19">
        <v>1</v>
      </c>
    </row>
    <row r="37" spans="1:23" x14ac:dyDescent="0.25">
      <c r="A37" s="15" t="s">
        <v>73</v>
      </c>
      <c r="B37" s="15" t="s">
        <v>414</v>
      </c>
      <c r="C37" s="28" t="s">
        <v>38</v>
      </c>
      <c r="D37" s="15">
        <v>2023</v>
      </c>
      <c r="E37" s="15" t="s">
        <v>46</v>
      </c>
      <c r="F37" s="15" t="s">
        <v>138</v>
      </c>
      <c r="G37" s="16">
        <v>2</v>
      </c>
      <c r="H37" s="42" t="s">
        <v>416</v>
      </c>
      <c r="I37" s="20" t="s">
        <v>39</v>
      </c>
      <c r="J37" s="17">
        <v>14000</v>
      </c>
      <c r="K37" s="15" t="s">
        <v>171</v>
      </c>
      <c r="L37" s="18">
        <v>45016</v>
      </c>
      <c r="M37" s="17">
        <v>14000</v>
      </c>
      <c r="N37" s="17">
        <f>M37*0.07</f>
        <v>980.00000000000011</v>
      </c>
      <c r="O37" s="17">
        <f>SUM(M37:N37)</f>
        <v>14980</v>
      </c>
      <c r="P37" s="19">
        <v>2</v>
      </c>
      <c r="Q37" s="19">
        <v>1</v>
      </c>
      <c r="R37" s="15" t="s">
        <v>417</v>
      </c>
      <c r="S37" s="20" t="s">
        <v>415</v>
      </c>
      <c r="T37" s="15" t="s">
        <v>29</v>
      </c>
      <c r="U37" s="15" t="s">
        <v>15</v>
      </c>
      <c r="V37" s="19">
        <v>1</v>
      </c>
      <c r="W37" s="19">
        <v>1</v>
      </c>
    </row>
    <row r="38" spans="1:23" x14ac:dyDescent="0.25">
      <c r="A38" s="15" t="s">
        <v>74</v>
      </c>
      <c r="B38" s="15" t="s">
        <v>429</v>
      </c>
      <c r="C38" s="28" t="s">
        <v>48</v>
      </c>
      <c r="D38" s="15">
        <v>2023</v>
      </c>
      <c r="E38" s="15" t="s">
        <v>46</v>
      </c>
      <c r="F38" s="15" t="s">
        <v>139</v>
      </c>
      <c r="G38" s="16">
        <v>2</v>
      </c>
      <c r="H38" s="42" t="s">
        <v>436</v>
      </c>
      <c r="I38" s="20" t="s">
        <v>438</v>
      </c>
      <c r="J38" s="17">
        <v>7000</v>
      </c>
      <c r="K38" s="15" t="s">
        <v>231</v>
      </c>
      <c r="L38" s="18">
        <v>44995</v>
      </c>
      <c r="M38" s="17">
        <v>6750</v>
      </c>
      <c r="N38" s="17">
        <f>M38*0.07</f>
        <v>472.50000000000006</v>
      </c>
      <c r="O38" s="17">
        <f>SUM(M38:N38)</f>
        <v>7222.5</v>
      </c>
      <c r="P38" s="19">
        <v>2</v>
      </c>
      <c r="Q38" s="19">
        <v>1</v>
      </c>
      <c r="R38" s="15" t="s">
        <v>227</v>
      </c>
      <c r="S38" s="20" t="s">
        <v>439</v>
      </c>
      <c r="T38" s="15" t="s">
        <v>29</v>
      </c>
      <c r="U38" s="15" t="s">
        <v>15</v>
      </c>
      <c r="V38" s="19">
        <v>1</v>
      </c>
      <c r="W38" s="19">
        <v>1</v>
      </c>
    </row>
    <row r="39" spans="1:23" x14ac:dyDescent="0.25">
      <c r="A39" s="6"/>
      <c r="B39" s="1"/>
      <c r="C39" s="36"/>
      <c r="D39" s="1"/>
      <c r="E39" s="1"/>
      <c r="F39" s="2"/>
      <c r="G39" s="3"/>
      <c r="H39" s="43"/>
      <c r="I39" s="30"/>
      <c r="J39" s="4"/>
      <c r="K39" s="1"/>
      <c r="L39" s="2"/>
      <c r="M39" s="4"/>
      <c r="N39" s="4"/>
      <c r="O39" s="4"/>
      <c r="P39" s="5"/>
      <c r="Q39" s="5"/>
      <c r="R39" s="1"/>
      <c r="S39" s="30"/>
      <c r="T39" s="1"/>
      <c r="U39" s="6"/>
      <c r="V39" s="5"/>
      <c r="W39" s="5"/>
    </row>
    <row r="40" spans="1:23" ht="18" customHeight="1" x14ac:dyDescent="0.25">
      <c r="A40" s="22"/>
      <c r="B40" s="21" t="s">
        <v>106</v>
      </c>
      <c r="C40" s="40"/>
      <c r="D40" s="14"/>
      <c r="E40" s="21"/>
      <c r="F40" s="21"/>
      <c r="G40" s="13"/>
      <c r="H40" s="27"/>
      <c r="I40" s="27"/>
      <c r="J40" s="25"/>
      <c r="K40" s="14"/>
      <c r="L40" s="26"/>
      <c r="M40" s="25"/>
      <c r="N40" s="25"/>
      <c r="O40" s="25"/>
      <c r="P40" s="26"/>
      <c r="Q40" s="26"/>
      <c r="R40" s="14"/>
      <c r="S40" s="27"/>
      <c r="T40" s="14"/>
      <c r="U40" s="46"/>
      <c r="V40" s="26"/>
      <c r="W40" s="26"/>
    </row>
    <row r="41" spans="1:23" x14ac:dyDescent="0.25">
      <c r="A41" s="6" t="s">
        <v>75</v>
      </c>
      <c r="B41" s="6" t="s">
        <v>295</v>
      </c>
      <c r="C41" s="41" t="s">
        <v>51</v>
      </c>
      <c r="D41" s="6">
        <v>2023</v>
      </c>
      <c r="E41" s="6" t="s">
        <v>56</v>
      </c>
      <c r="F41" s="6" t="s">
        <v>140</v>
      </c>
      <c r="G41" s="3">
        <v>2</v>
      </c>
      <c r="H41" s="43" t="s">
        <v>296</v>
      </c>
      <c r="I41" s="29" t="s">
        <v>297</v>
      </c>
      <c r="J41" s="4">
        <v>14950</v>
      </c>
      <c r="K41" s="6" t="s">
        <v>231</v>
      </c>
      <c r="L41" s="2">
        <v>45028</v>
      </c>
      <c r="M41" s="4">
        <v>14950</v>
      </c>
      <c r="N41" s="4">
        <v>1046.5</v>
      </c>
      <c r="O41" s="4">
        <v>15996.5</v>
      </c>
      <c r="P41" s="5">
        <v>1</v>
      </c>
      <c r="Q41" s="5">
        <v>1</v>
      </c>
      <c r="R41" s="6" t="s">
        <v>299</v>
      </c>
      <c r="S41" s="29" t="s">
        <v>298</v>
      </c>
      <c r="T41" s="6" t="s">
        <v>29</v>
      </c>
      <c r="U41" s="6" t="s">
        <v>15</v>
      </c>
      <c r="V41" s="5">
        <v>3</v>
      </c>
      <c r="W41" s="5">
        <v>1</v>
      </c>
    </row>
    <row r="42" spans="1:23" x14ac:dyDescent="0.25">
      <c r="A42" s="6" t="s">
        <v>76</v>
      </c>
      <c r="B42" s="6" t="s">
        <v>336</v>
      </c>
      <c r="C42" s="41" t="s">
        <v>38</v>
      </c>
      <c r="D42" s="6">
        <v>2023</v>
      </c>
      <c r="E42" s="6" t="s">
        <v>56</v>
      </c>
      <c r="F42" s="6" t="s">
        <v>141</v>
      </c>
      <c r="G42" s="3">
        <v>1</v>
      </c>
      <c r="H42" s="43" t="s">
        <v>352</v>
      </c>
      <c r="I42" s="29" t="s">
        <v>200</v>
      </c>
      <c r="J42" s="4">
        <v>14990</v>
      </c>
      <c r="K42" s="6" t="s">
        <v>184</v>
      </c>
      <c r="L42" s="2">
        <v>45019</v>
      </c>
      <c r="M42" s="4">
        <v>14990</v>
      </c>
      <c r="N42" s="4">
        <f>M42*0.07</f>
        <v>1049.3000000000002</v>
      </c>
      <c r="O42" s="4">
        <f>SUM(M42:N42)</f>
        <v>16039.3</v>
      </c>
      <c r="P42" s="5">
        <v>1</v>
      </c>
      <c r="Q42" s="5">
        <v>1</v>
      </c>
      <c r="R42" s="6" t="s">
        <v>353</v>
      </c>
      <c r="S42" s="29" t="s">
        <v>209</v>
      </c>
      <c r="T42" s="6" t="s">
        <v>29</v>
      </c>
      <c r="U42" s="6" t="s">
        <v>15</v>
      </c>
      <c r="V42" s="5">
        <v>3</v>
      </c>
      <c r="W42" s="5">
        <v>3</v>
      </c>
    </row>
    <row r="43" spans="1:23" x14ac:dyDescent="0.25">
      <c r="A43" s="6" t="s">
        <v>77</v>
      </c>
      <c r="B43" s="6" t="s">
        <v>336</v>
      </c>
      <c r="C43" s="41" t="s">
        <v>38</v>
      </c>
      <c r="D43" s="6">
        <v>2023</v>
      </c>
      <c r="E43" s="6" t="s">
        <v>56</v>
      </c>
      <c r="F43" s="6" t="s">
        <v>142</v>
      </c>
      <c r="G43" s="3">
        <v>1</v>
      </c>
      <c r="H43" s="43" t="s">
        <v>350</v>
      </c>
      <c r="I43" s="29" t="s">
        <v>200</v>
      </c>
      <c r="J43" s="4">
        <v>14990</v>
      </c>
      <c r="K43" s="6" t="s">
        <v>184</v>
      </c>
      <c r="L43" s="2">
        <v>45020</v>
      </c>
      <c r="M43" s="4">
        <v>14990</v>
      </c>
      <c r="N43" s="4">
        <f>M43*0.07</f>
        <v>1049.3000000000002</v>
      </c>
      <c r="O43" s="4">
        <f>SUM(M43:N43)</f>
        <v>16039.3</v>
      </c>
      <c r="P43" s="5">
        <v>1</v>
      </c>
      <c r="Q43" s="5">
        <v>1</v>
      </c>
      <c r="R43" s="6" t="s">
        <v>351</v>
      </c>
      <c r="S43" s="29" t="s">
        <v>337</v>
      </c>
      <c r="T43" s="6" t="s">
        <v>29</v>
      </c>
      <c r="U43" s="6" t="s">
        <v>15</v>
      </c>
      <c r="V43" s="5">
        <v>4</v>
      </c>
      <c r="W43" s="5">
        <v>4</v>
      </c>
    </row>
    <row r="44" spans="1:23" x14ac:dyDescent="0.25">
      <c r="A44" s="6" t="s">
        <v>78</v>
      </c>
      <c r="B44" s="6" t="s">
        <v>336</v>
      </c>
      <c r="C44" s="41" t="s">
        <v>38</v>
      </c>
      <c r="D44" s="6">
        <v>2023</v>
      </c>
      <c r="E44" s="6" t="s">
        <v>56</v>
      </c>
      <c r="F44" s="6" t="s">
        <v>143</v>
      </c>
      <c r="G44" s="3">
        <v>1</v>
      </c>
      <c r="H44" s="43" t="s">
        <v>348</v>
      </c>
      <c r="I44" s="29" t="s">
        <v>200</v>
      </c>
      <c r="J44" s="4">
        <v>14990</v>
      </c>
      <c r="K44" s="6" t="s">
        <v>184</v>
      </c>
      <c r="L44" s="2">
        <v>45021</v>
      </c>
      <c r="M44" s="4">
        <v>14990</v>
      </c>
      <c r="N44" s="4" t="s">
        <v>14</v>
      </c>
      <c r="O44" s="4">
        <v>14990</v>
      </c>
      <c r="P44" s="5">
        <v>1</v>
      </c>
      <c r="Q44" s="5">
        <v>1</v>
      </c>
      <c r="R44" s="6" t="s">
        <v>349</v>
      </c>
      <c r="S44" s="29" t="s">
        <v>338</v>
      </c>
      <c r="T44" s="6" t="s">
        <v>29</v>
      </c>
      <c r="U44" s="6" t="s">
        <v>15</v>
      </c>
      <c r="V44" s="5">
        <v>3</v>
      </c>
      <c r="W44" s="5">
        <v>3</v>
      </c>
    </row>
    <row r="45" spans="1:23" x14ac:dyDescent="0.25">
      <c r="A45" s="6" t="s">
        <v>79</v>
      </c>
      <c r="B45" s="6" t="s">
        <v>400</v>
      </c>
      <c r="C45" s="41" t="s">
        <v>59</v>
      </c>
      <c r="D45" s="6">
        <v>2023</v>
      </c>
      <c r="E45" s="6" t="s">
        <v>56</v>
      </c>
      <c r="F45" s="6" t="s">
        <v>144</v>
      </c>
      <c r="G45" s="3">
        <v>2</v>
      </c>
      <c r="H45" s="43" t="s">
        <v>401</v>
      </c>
      <c r="I45" s="29" t="s">
        <v>382</v>
      </c>
      <c r="J45" s="4">
        <v>12000</v>
      </c>
      <c r="K45" s="6" t="s">
        <v>281</v>
      </c>
      <c r="L45" s="2">
        <v>45023</v>
      </c>
      <c r="M45" s="4">
        <v>10871.52</v>
      </c>
      <c r="N45" s="4" t="s">
        <v>14</v>
      </c>
      <c r="O45" s="4">
        <v>10871.52</v>
      </c>
      <c r="P45" s="5">
        <v>2</v>
      </c>
      <c r="Q45" s="5">
        <v>1</v>
      </c>
      <c r="R45" s="6" t="s">
        <v>402</v>
      </c>
      <c r="S45" s="29" t="s">
        <v>403</v>
      </c>
      <c r="T45" s="6" t="s">
        <v>256</v>
      </c>
      <c r="U45" s="6" t="s">
        <v>15</v>
      </c>
      <c r="V45" s="5">
        <v>1</v>
      </c>
      <c r="W45" s="5">
        <v>1</v>
      </c>
    </row>
    <row r="46" spans="1:23" x14ac:dyDescent="0.25">
      <c r="A46" s="6" t="s">
        <v>80</v>
      </c>
      <c r="B46" s="6" t="s">
        <v>380</v>
      </c>
      <c r="C46" s="41" t="s">
        <v>59</v>
      </c>
      <c r="D46" s="6">
        <v>2023</v>
      </c>
      <c r="E46" s="6" t="s">
        <v>56</v>
      </c>
      <c r="F46" s="6" t="s">
        <v>145</v>
      </c>
      <c r="G46" s="3">
        <v>2</v>
      </c>
      <c r="H46" s="43" t="s">
        <v>381</v>
      </c>
      <c r="I46" s="29" t="s">
        <v>382</v>
      </c>
      <c r="J46" s="4">
        <v>6500</v>
      </c>
      <c r="K46" s="6" t="s">
        <v>178</v>
      </c>
      <c r="L46" s="2">
        <v>45035</v>
      </c>
      <c r="M46" s="4">
        <v>5000</v>
      </c>
      <c r="N46" s="4">
        <f>M46*0.21</f>
        <v>1050</v>
      </c>
      <c r="O46" s="4">
        <f>SUM(M46:N46)</f>
        <v>6050</v>
      </c>
      <c r="P46" s="5">
        <v>2</v>
      </c>
      <c r="Q46" s="5">
        <v>1</v>
      </c>
      <c r="R46" s="6" t="s">
        <v>383</v>
      </c>
      <c r="S46" s="29" t="s">
        <v>384</v>
      </c>
      <c r="T46" s="6" t="s">
        <v>29</v>
      </c>
      <c r="U46" s="6" t="s">
        <v>15</v>
      </c>
      <c r="V46" s="5">
        <v>1</v>
      </c>
      <c r="W46" s="5">
        <v>1</v>
      </c>
    </row>
    <row r="47" spans="1:23" x14ac:dyDescent="0.25">
      <c r="A47" s="6" t="s">
        <v>81</v>
      </c>
      <c r="B47" s="6" t="s">
        <v>404</v>
      </c>
      <c r="C47" s="41" t="s">
        <v>49</v>
      </c>
      <c r="D47" s="6">
        <v>2023</v>
      </c>
      <c r="E47" s="6" t="s">
        <v>56</v>
      </c>
      <c r="F47" s="6" t="s">
        <v>146</v>
      </c>
      <c r="G47" s="3">
        <v>2</v>
      </c>
      <c r="H47" s="43" t="s">
        <v>405</v>
      </c>
      <c r="I47" s="29" t="s">
        <v>39</v>
      </c>
      <c r="J47" s="4">
        <v>14955</v>
      </c>
      <c r="K47" s="6" t="s">
        <v>406</v>
      </c>
      <c r="L47" s="2">
        <v>45037</v>
      </c>
      <c r="M47" s="4">
        <v>14995</v>
      </c>
      <c r="N47" s="4">
        <v>1049.6500000000001</v>
      </c>
      <c r="O47" s="4">
        <v>16044.65</v>
      </c>
      <c r="P47" s="5">
        <v>2</v>
      </c>
      <c r="Q47" s="5">
        <v>1</v>
      </c>
      <c r="R47" s="6" t="s">
        <v>407</v>
      </c>
      <c r="S47" s="29" t="s">
        <v>408</v>
      </c>
      <c r="T47" s="6" t="s">
        <v>29</v>
      </c>
      <c r="U47" s="6" t="s">
        <v>15</v>
      </c>
      <c r="V47" s="5">
        <v>1</v>
      </c>
      <c r="W47" s="5">
        <v>1</v>
      </c>
    </row>
    <row r="48" spans="1:23" x14ac:dyDescent="0.25">
      <c r="A48" s="6" t="s">
        <v>82</v>
      </c>
      <c r="B48" s="6" t="s">
        <v>385</v>
      </c>
      <c r="C48" s="41" t="s">
        <v>48</v>
      </c>
      <c r="D48" s="6">
        <v>2023</v>
      </c>
      <c r="E48" s="6" t="s">
        <v>56</v>
      </c>
      <c r="F48" s="6" t="s">
        <v>147</v>
      </c>
      <c r="G48" s="3">
        <v>2</v>
      </c>
      <c r="H48" s="43" t="s">
        <v>386</v>
      </c>
      <c r="I48" s="29" t="s">
        <v>387</v>
      </c>
      <c r="J48" s="4">
        <v>14900</v>
      </c>
      <c r="K48" s="6" t="s">
        <v>231</v>
      </c>
      <c r="L48" s="2">
        <v>45044</v>
      </c>
      <c r="M48" s="4">
        <v>14700</v>
      </c>
      <c r="N48" s="4">
        <v>1040.9000000000001</v>
      </c>
      <c r="O48" s="4">
        <v>15910.9</v>
      </c>
      <c r="P48" s="5">
        <v>2</v>
      </c>
      <c r="Q48" s="5">
        <v>1</v>
      </c>
      <c r="R48" s="6" t="s">
        <v>388</v>
      </c>
      <c r="S48" s="29" t="s">
        <v>389</v>
      </c>
      <c r="T48" s="6" t="s">
        <v>29</v>
      </c>
      <c r="U48" s="6" t="s">
        <v>15</v>
      </c>
      <c r="V48" s="5">
        <v>1</v>
      </c>
      <c r="W48" s="5">
        <v>1</v>
      </c>
    </row>
    <row r="49" spans="1:23" x14ac:dyDescent="0.25">
      <c r="A49" s="6" t="s">
        <v>83</v>
      </c>
      <c r="B49" s="6" t="s">
        <v>390</v>
      </c>
      <c r="C49" s="41" t="s">
        <v>48</v>
      </c>
      <c r="D49" s="6">
        <v>2023</v>
      </c>
      <c r="E49" s="6" t="s">
        <v>56</v>
      </c>
      <c r="F49" s="6" t="s">
        <v>148</v>
      </c>
      <c r="G49" s="3">
        <v>2</v>
      </c>
      <c r="H49" s="43" t="s">
        <v>391</v>
      </c>
      <c r="I49" s="38" t="s">
        <v>249</v>
      </c>
      <c r="J49" s="4">
        <v>14990</v>
      </c>
      <c r="K49" s="6" t="s">
        <v>231</v>
      </c>
      <c r="L49" s="2">
        <v>45044</v>
      </c>
      <c r="M49" s="4">
        <v>14630</v>
      </c>
      <c r="N49" s="4">
        <v>1024.0999999999999</v>
      </c>
      <c r="O49" s="4">
        <v>15654.1</v>
      </c>
      <c r="P49" s="5">
        <v>2</v>
      </c>
      <c r="Q49" s="5">
        <v>1</v>
      </c>
      <c r="R49" s="6" t="s">
        <v>393</v>
      </c>
      <c r="S49" s="29" t="s">
        <v>392</v>
      </c>
      <c r="T49" s="6" t="s">
        <v>29</v>
      </c>
      <c r="U49" s="6" t="s">
        <v>15</v>
      </c>
      <c r="V49" s="5">
        <v>1</v>
      </c>
      <c r="W49" s="5">
        <v>1</v>
      </c>
    </row>
    <row r="50" spans="1:23" x14ac:dyDescent="0.25">
      <c r="A50" s="6" t="s">
        <v>84</v>
      </c>
      <c r="B50" s="6" t="s">
        <v>394</v>
      </c>
      <c r="C50" s="41" t="s">
        <v>48</v>
      </c>
      <c r="D50" s="6">
        <v>2023</v>
      </c>
      <c r="E50" s="6" t="s">
        <v>56</v>
      </c>
      <c r="F50" s="6" t="s">
        <v>149</v>
      </c>
      <c r="G50" s="3">
        <v>2</v>
      </c>
      <c r="H50" s="43" t="s">
        <v>396</v>
      </c>
      <c r="I50" s="29" t="s">
        <v>395</v>
      </c>
      <c r="J50" s="4">
        <v>9000</v>
      </c>
      <c r="K50" s="6" t="s">
        <v>397</v>
      </c>
      <c r="L50" s="2">
        <v>45044</v>
      </c>
      <c r="M50" s="4">
        <v>8374.6</v>
      </c>
      <c r="N50" s="4">
        <v>586.22</v>
      </c>
      <c r="O50" s="4">
        <v>8960.82</v>
      </c>
      <c r="P50" s="5">
        <v>1</v>
      </c>
      <c r="Q50" s="5">
        <v>1</v>
      </c>
      <c r="R50" s="6" t="s">
        <v>398</v>
      </c>
      <c r="S50" s="29" t="s">
        <v>399</v>
      </c>
      <c r="T50" s="6" t="s">
        <v>29</v>
      </c>
      <c r="U50" s="6" t="s">
        <v>15</v>
      </c>
      <c r="V50" s="5">
        <v>3</v>
      </c>
      <c r="W50" s="5">
        <v>3</v>
      </c>
    </row>
    <row r="51" spans="1:23" x14ac:dyDescent="0.25">
      <c r="A51" s="6" t="s">
        <v>85</v>
      </c>
      <c r="B51" s="6" t="s">
        <v>461</v>
      </c>
      <c r="C51" s="41" t="s">
        <v>59</v>
      </c>
      <c r="D51" s="6">
        <v>2023</v>
      </c>
      <c r="E51" s="6" t="s">
        <v>56</v>
      </c>
      <c r="F51" s="6" t="s">
        <v>150</v>
      </c>
      <c r="G51" s="3">
        <v>2</v>
      </c>
      <c r="H51" s="43" t="s">
        <v>462</v>
      </c>
      <c r="I51" s="29" t="s">
        <v>463</v>
      </c>
      <c r="J51" s="4">
        <v>14900</v>
      </c>
      <c r="K51" s="6" t="s">
        <v>231</v>
      </c>
      <c r="L51" s="2">
        <v>45044</v>
      </c>
      <c r="M51" s="4">
        <v>12840</v>
      </c>
      <c r="N51" s="4">
        <f>M51*0.07</f>
        <v>898.80000000000007</v>
      </c>
      <c r="O51" s="4">
        <f>SUM(M51:N51)</f>
        <v>13738.8</v>
      </c>
      <c r="P51" s="5">
        <v>1</v>
      </c>
      <c r="Q51" s="5">
        <v>1</v>
      </c>
      <c r="R51" s="6" t="s">
        <v>465</v>
      </c>
      <c r="S51" s="29" t="s">
        <v>464</v>
      </c>
      <c r="T51" s="6" t="s">
        <v>29</v>
      </c>
      <c r="U51" s="6" t="s">
        <v>15</v>
      </c>
      <c r="V51" s="5">
        <v>3</v>
      </c>
      <c r="W51" s="5">
        <v>3</v>
      </c>
    </row>
    <row r="52" spans="1:23" x14ac:dyDescent="0.25">
      <c r="A52" s="6" t="s">
        <v>86</v>
      </c>
      <c r="B52" s="6" t="s">
        <v>300</v>
      </c>
      <c r="C52" s="41" t="s">
        <v>51</v>
      </c>
      <c r="D52" s="6">
        <v>2023</v>
      </c>
      <c r="E52" s="6" t="s">
        <v>67</v>
      </c>
      <c r="F52" s="6" t="s">
        <v>151</v>
      </c>
      <c r="G52" s="3">
        <v>2</v>
      </c>
      <c r="H52" s="43" t="s">
        <v>301</v>
      </c>
      <c r="I52" s="38" t="s">
        <v>302</v>
      </c>
      <c r="J52" s="4">
        <v>14999.99</v>
      </c>
      <c r="K52" s="6" t="s">
        <v>201</v>
      </c>
      <c r="L52" s="2">
        <v>45048</v>
      </c>
      <c r="M52" s="4">
        <v>14999.99</v>
      </c>
      <c r="N52" s="4" t="s">
        <v>303</v>
      </c>
      <c r="O52" s="4">
        <v>14999.99</v>
      </c>
      <c r="P52" s="5">
        <v>2</v>
      </c>
      <c r="Q52" s="5">
        <v>1</v>
      </c>
      <c r="R52" s="6" t="s">
        <v>304</v>
      </c>
      <c r="S52" s="29" t="s">
        <v>305</v>
      </c>
      <c r="T52" s="6" t="s">
        <v>29</v>
      </c>
      <c r="U52" s="6" t="s">
        <v>15</v>
      </c>
      <c r="V52" s="5">
        <v>1</v>
      </c>
      <c r="W52" s="5">
        <v>1</v>
      </c>
    </row>
    <row r="53" spans="1:23" x14ac:dyDescent="0.25">
      <c r="A53" s="6" t="s">
        <v>87</v>
      </c>
      <c r="B53" s="6" t="s">
        <v>306</v>
      </c>
      <c r="C53" s="41" t="s">
        <v>26</v>
      </c>
      <c r="D53" s="6">
        <v>2023</v>
      </c>
      <c r="E53" s="6" t="s">
        <v>67</v>
      </c>
      <c r="F53" s="6" t="s">
        <v>152</v>
      </c>
      <c r="G53" s="3">
        <v>2</v>
      </c>
      <c r="H53" s="43" t="s">
        <v>307</v>
      </c>
      <c r="I53" s="29" t="s">
        <v>230</v>
      </c>
      <c r="J53" s="4">
        <v>14900</v>
      </c>
      <c r="K53" s="6" t="s">
        <v>321</v>
      </c>
      <c r="L53" s="2">
        <v>45062</v>
      </c>
      <c r="M53" s="4">
        <v>14900</v>
      </c>
      <c r="N53" s="4" t="s">
        <v>303</v>
      </c>
      <c r="O53" s="4">
        <v>14900</v>
      </c>
      <c r="P53" s="5">
        <v>2</v>
      </c>
      <c r="Q53" s="5">
        <v>1</v>
      </c>
      <c r="R53" s="6">
        <v>5252470535</v>
      </c>
      <c r="S53" s="29" t="s">
        <v>309</v>
      </c>
      <c r="T53" s="6" t="s">
        <v>308</v>
      </c>
      <c r="U53" s="6" t="s">
        <v>15</v>
      </c>
      <c r="V53" s="5">
        <v>1</v>
      </c>
      <c r="W53" s="5">
        <v>1</v>
      </c>
    </row>
    <row r="54" spans="1:23" x14ac:dyDescent="0.25">
      <c r="A54" s="6" t="s">
        <v>88</v>
      </c>
      <c r="B54" s="6" t="s">
        <v>314</v>
      </c>
      <c r="C54" s="41" t="s">
        <v>38</v>
      </c>
      <c r="D54" s="6">
        <v>2023</v>
      </c>
      <c r="E54" s="6" t="s">
        <v>67</v>
      </c>
      <c r="F54" s="6" t="s">
        <v>153</v>
      </c>
      <c r="G54" s="3">
        <v>2</v>
      </c>
      <c r="H54" s="43" t="s">
        <v>310</v>
      </c>
      <c r="I54" s="29" t="s">
        <v>39</v>
      </c>
      <c r="J54" s="4">
        <v>14990</v>
      </c>
      <c r="K54" s="6" t="s">
        <v>311</v>
      </c>
      <c r="L54" s="2">
        <v>45062</v>
      </c>
      <c r="M54" s="4">
        <v>14990</v>
      </c>
      <c r="N54" s="4">
        <f>M54*0.07</f>
        <v>1049.3000000000002</v>
      </c>
      <c r="O54" s="4">
        <f>M54+N54</f>
        <v>16039.3</v>
      </c>
      <c r="P54" s="5">
        <v>2</v>
      </c>
      <c r="Q54" s="5">
        <v>1</v>
      </c>
      <c r="R54" s="6" t="s">
        <v>313</v>
      </c>
      <c r="S54" s="29" t="s">
        <v>312</v>
      </c>
      <c r="T54" s="6" t="s">
        <v>29</v>
      </c>
      <c r="U54" s="6" t="s">
        <v>15</v>
      </c>
      <c r="V54" s="5">
        <v>1</v>
      </c>
      <c r="W54" s="5">
        <v>1</v>
      </c>
    </row>
    <row r="55" spans="1:23" x14ac:dyDescent="0.25">
      <c r="A55" s="6" t="s">
        <v>89</v>
      </c>
      <c r="B55" s="6" t="s">
        <v>320</v>
      </c>
      <c r="C55" s="41" t="s">
        <v>51</v>
      </c>
      <c r="D55" s="6">
        <v>2023</v>
      </c>
      <c r="E55" s="6" t="s">
        <v>67</v>
      </c>
      <c r="F55" s="6" t="s">
        <v>154</v>
      </c>
      <c r="G55" s="3">
        <v>2</v>
      </c>
      <c r="H55" s="43" t="s">
        <v>315</v>
      </c>
      <c r="I55" s="29" t="s">
        <v>297</v>
      </c>
      <c r="J55" s="4">
        <v>12000</v>
      </c>
      <c r="K55" s="6" t="s">
        <v>311</v>
      </c>
      <c r="L55" s="2">
        <v>45062</v>
      </c>
      <c r="M55" s="4">
        <v>10885</v>
      </c>
      <c r="N55" s="4">
        <f t="shared" ref="N55:N56" si="0">M55*0.07</f>
        <v>761.95</v>
      </c>
      <c r="O55" s="4">
        <f t="shared" ref="O55:O56" si="1">M55+N55</f>
        <v>11646.95</v>
      </c>
      <c r="P55" s="5">
        <v>1</v>
      </c>
      <c r="Q55" s="5">
        <v>1</v>
      </c>
      <c r="R55" s="6" t="s">
        <v>317</v>
      </c>
      <c r="S55" s="29" t="s">
        <v>318</v>
      </c>
      <c r="T55" s="6" t="s">
        <v>29</v>
      </c>
      <c r="U55" s="6" t="s">
        <v>15</v>
      </c>
      <c r="V55" s="5">
        <v>3</v>
      </c>
      <c r="W55" s="5">
        <v>2</v>
      </c>
    </row>
    <row r="56" spans="1:23" x14ac:dyDescent="0.25">
      <c r="A56" s="6" t="s">
        <v>90</v>
      </c>
      <c r="B56" s="6" t="s">
        <v>316</v>
      </c>
      <c r="C56" s="41" t="s">
        <v>51</v>
      </c>
      <c r="D56" s="6">
        <v>2023</v>
      </c>
      <c r="E56" s="6" t="s">
        <v>67</v>
      </c>
      <c r="F56" s="6" t="s">
        <v>155</v>
      </c>
      <c r="G56" s="3">
        <v>2</v>
      </c>
      <c r="H56" s="43" t="s">
        <v>319</v>
      </c>
      <c r="I56" s="29" t="s">
        <v>39</v>
      </c>
      <c r="J56" s="4">
        <v>5200</v>
      </c>
      <c r="K56" s="6" t="s">
        <v>171</v>
      </c>
      <c r="L56" s="2">
        <v>45062</v>
      </c>
      <c r="M56" s="4">
        <v>5200</v>
      </c>
      <c r="N56" s="4">
        <f t="shared" si="0"/>
        <v>364.00000000000006</v>
      </c>
      <c r="O56" s="4">
        <f t="shared" si="1"/>
        <v>5564</v>
      </c>
      <c r="P56" s="5">
        <v>2</v>
      </c>
      <c r="Q56" s="5">
        <v>1</v>
      </c>
      <c r="R56" s="6" t="s">
        <v>322</v>
      </c>
      <c r="S56" s="29" t="s">
        <v>323</v>
      </c>
      <c r="T56" s="6" t="s">
        <v>29</v>
      </c>
      <c r="U56" s="6" t="s">
        <v>15</v>
      </c>
      <c r="V56" s="5">
        <v>1</v>
      </c>
      <c r="W56" s="5">
        <v>1</v>
      </c>
    </row>
    <row r="57" spans="1:23" x14ac:dyDescent="0.25">
      <c r="A57" s="6" t="s">
        <v>91</v>
      </c>
      <c r="B57" s="6" t="s">
        <v>325</v>
      </c>
      <c r="C57" s="41" t="s">
        <v>59</v>
      </c>
      <c r="D57" s="6">
        <v>2023</v>
      </c>
      <c r="E57" s="6" t="s">
        <v>67</v>
      </c>
      <c r="F57" s="6" t="s">
        <v>156</v>
      </c>
      <c r="G57" s="3">
        <v>2</v>
      </c>
      <c r="H57" s="43" t="s">
        <v>324</v>
      </c>
      <c r="I57" s="29" t="s">
        <v>326</v>
      </c>
      <c r="J57" s="4">
        <v>11100</v>
      </c>
      <c r="K57" s="6" t="s">
        <v>171</v>
      </c>
      <c r="L57" s="2">
        <v>45065</v>
      </c>
      <c r="M57" s="4">
        <v>9900</v>
      </c>
      <c r="N57" s="4" t="s">
        <v>303</v>
      </c>
      <c r="O57" s="4">
        <v>9900</v>
      </c>
      <c r="P57" s="5">
        <v>1</v>
      </c>
      <c r="Q57" s="5">
        <v>1</v>
      </c>
      <c r="R57" s="6" t="s">
        <v>327</v>
      </c>
      <c r="S57" s="29" t="s">
        <v>328</v>
      </c>
      <c r="T57" s="6" t="s">
        <v>29</v>
      </c>
      <c r="U57" s="6" t="s">
        <v>15</v>
      </c>
      <c r="V57" s="5">
        <v>3</v>
      </c>
      <c r="W57" s="5">
        <v>3</v>
      </c>
    </row>
    <row r="58" spans="1:23" x14ac:dyDescent="0.25">
      <c r="A58" s="6" t="s">
        <v>92</v>
      </c>
      <c r="B58" s="6" t="s">
        <v>329</v>
      </c>
      <c r="C58" s="41" t="s">
        <v>51</v>
      </c>
      <c r="D58" s="6">
        <v>2023</v>
      </c>
      <c r="E58" s="6" t="s">
        <v>67</v>
      </c>
      <c r="F58" s="6" t="s">
        <v>157</v>
      </c>
      <c r="G58" s="3">
        <v>2</v>
      </c>
      <c r="H58" s="43" t="s">
        <v>330</v>
      </c>
      <c r="I58" s="29" t="s">
        <v>331</v>
      </c>
      <c r="J58" s="4">
        <v>13800</v>
      </c>
      <c r="K58" s="6" t="s">
        <v>332</v>
      </c>
      <c r="L58" s="2">
        <v>45068</v>
      </c>
      <c r="M58" s="4">
        <v>13700</v>
      </c>
      <c r="N58" s="4">
        <v>959</v>
      </c>
      <c r="O58" s="4">
        <v>14659</v>
      </c>
      <c r="P58" s="5">
        <v>1</v>
      </c>
      <c r="Q58" s="5">
        <v>1</v>
      </c>
      <c r="R58" s="6" t="s">
        <v>333</v>
      </c>
      <c r="S58" s="29" t="s">
        <v>334</v>
      </c>
      <c r="T58" s="6" t="s">
        <v>29</v>
      </c>
      <c r="U58" s="6" t="s">
        <v>15</v>
      </c>
      <c r="V58" s="5">
        <v>3</v>
      </c>
      <c r="W58" s="5">
        <v>3</v>
      </c>
    </row>
    <row r="59" spans="1:23" x14ac:dyDescent="0.25">
      <c r="A59" s="6" t="s">
        <v>93</v>
      </c>
      <c r="B59" s="6" t="s">
        <v>357</v>
      </c>
      <c r="C59" s="41" t="s">
        <v>49</v>
      </c>
      <c r="D59" s="6">
        <v>2023</v>
      </c>
      <c r="E59" s="6" t="s">
        <v>67</v>
      </c>
      <c r="F59" s="6" t="s">
        <v>158</v>
      </c>
      <c r="G59" s="3">
        <v>2</v>
      </c>
      <c r="H59" s="43" t="s">
        <v>358</v>
      </c>
      <c r="I59" s="29" t="s">
        <v>39</v>
      </c>
      <c r="J59" s="4">
        <v>14995</v>
      </c>
      <c r="K59" s="6" t="s">
        <v>311</v>
      </c>
      <c r="L59" s="2">
        <v>45069</v>
      </c>
      <c r="M59" s="4">
        <v>12880.04</v>
      </c>
      <c r="N59" s="4">
        <f>M59*0.07</f>
        <v>901.60280000000012</v>
      </c>
      <c r="O59" s="4">
        <f>SUM(M59:N59)</f>
        <v>13781.642800000001</v>
      </c>
      <c r="P59" s="5">
        <v>2</v>
      </c>
      <c r="Q59" s="5">
        <v>1</v>
      </c>
      <c r="R59" s="6" t="s">
        <v>359</v>
      </c>
      <c r="S59" s="29" t="s">
        <v>360</v>
      </c>
      <c r="T59" s="6" t="s">
        <v>29</v>
      </c>
      <c r="U59" s="6" t="s">
        <v>15</v>
      </c>
      <c r="V59" s="5">
        <v>1</v>
      </c>
      <c r="W59" s="5">
        <v>1</v>
      </c>
    </row>
    <row r="60" spans="1:23" x14ac:dyDescent="0.25">
      <c r="A60" s="6" t="s">
        <v>94</v>
      </c>
      <c r="B60" s="6" t="s">
        <v>357</v>
      </c>
      <c r="C60" s="41" t="s">
        <v>49</v>
      </c>
      <c r="D60" s="6">
        <v>2023</v>
      </c>
      <c r="E60" s="6" t="s">
        <v>67</v>
      </c>
      <c r="F60" s="6" t="s">
        <v>159</v>
      </c>
      <c r="G60" s="3">
        <v>2</v>
      </c>
      <c r="H60" s="43" t="s">
        <v>364</v>
      </c>
      <c r="I60" s="29" t="s">
        <v>39</v>
      </c>
      <c r="J60" s="4">
        <v>14995</v>
      </c>
      <c r="K60" s="6" t="s">
        <v>311</v>
      </c>
      <c r="L60" s="2">
        <v>45069</v>
      </c>
      <c r="M60" s="4">
        <v>14995</v>
      </c>
      <c r="N60" s="4">
        <f>M60*0.07</f>
        <v>1049.6500000000001</v>
      </c>
      <c r="O60" s="4">
        <f>SUM(M60:N60)</f>
        <v>16044.65</v>
      </c>
      <c r="P60" s="5">
        <v>2</v>
      </c>
      <c r="Q60" s="5">
        <v>1</v>
      </c>
      <c r="R60" s="6" t="s">
        <v>365</v>
      </c>
      <c r="S60" s="29" t="s">
        <v>366</v>
      </c>
      <c r="T60" s="6" t="s">
        <v>29</v>
      </c>
      <c r="U60" s="6" t="s">
        <v>15</v>
      </c>
      <c r="V60" s="5">
        <v>1</v>
      </c>
      <c r="W60" s="5">
        <v>1</v>
      </c>
    </row>
    <row r="61" spans="1:23" x14ac:dyDescent="0.25">
      <c r="A61" s="6" t="s">
        <v>95</v>
      </c>
      <c r="B61" s="6" t="s">
        <v>357</v>
      </c>
      <c r="C61" s="41" t="s">
        <v>49</v>
      </c>
      <c r="D61" s="6">
        <v>2023</v>
      </c>
      <c r="E61" s="6" t="s">
        <v>67</v>
      </c>
      <c r="F61" s="6" t="s">
        <v>367</v>
      </c>
      <c r="G61" s="3">
        <v>2</v>
      </c>
      <c r="H61" s="43" t="s">
        <v>371</v>
      </c>
      <c r="I61" s="29" t="s">
        <v>39</v>
      </c>
      <c r="J61" s="4">
        <v>14995</v>
      </c>
      <c r="K61" s="6" t="s">
        <v>311</v>
      </c>
      <c r="L61" s="2">
        <v>45069</v>
      </c>
      <c r="M61" s="4">
        <v>11412.85</v>
      </c>
      <c r="N61" s="4">
        <f>M61*0.07</f>
        <v>798.8995000000001</v>
      </c>
      <c r="O61" s="4">
        <f>SUM(M61:N61)</f>
        <v>12211.7495</v>
      </c>
      <c r="P61" s="5">
        <v>2</v>
      </c>
      <c r="Q61" s="5">
        <v>1</v>
      </c>
      <c r="R61" s="6" t="s">
        <v>372</v>
      </c>
      <c r="S61" s="29" t="s">
        <v>373</v>
      </c>
      <c r="T61" s="6" t="s">
        <v>29</v>
      </c>
      <c r="U61" s="6" t="s">
        <v>15</v>
      </c>
      <c r="V61" s="5">
        <v>1</v>
      </c>
      <c r="W61" s="5">
        <v>1</v>
      </c>
    </row>
    <row r="62" spans="1:23" x14ac:dyDescent="0.25">
      <c r="A62" s="6" t="s">
        <v>96</v>
      </c>
      <c r="B62" s="6" t="s">
        <v>357</v>
      </c>
      <c r="C62" s="41" t="s">
        <v>49</v>
      </c>
      <c r="D62" s="6">
        <v>2023</v>
      </c>
      <c r="E62" s="6" t="s">
        <v>67</v>
      </c>
      <c r="F62" s="6" t="s">
        <v>368</v>
      </c>
      <c r="G62" s="3">
        <v>2</v>
      </c>
      <c r="H62" s="43" t="s">
        <v>376</v>
      </c>
      <c r="I62" s="29" t="s">
        <v>39</v>
      </c>
      <c r="J62" s="4">
        <v>14995</v>
      </c>
      <c r="K62" s="6" t="s">
        <v>311</v>
      </c>
      <c r="L62" s="2">
        <v>45069</v>
      </c>
      <c r="M62" s="4">
        <v>7205.87</v>
      </c>
      <c r="N62" s="4">
        <f>M62*0.07</f>
        <v>504.41090000000003</v>
      </c>
      <c r="O62" s="4">
        <f>SUM(M62:N62)</f>
        <v>7710.2808999999997</v>
      </c>
      <c r="P62" s="5">
        <v>2</v>
      </c>
      <c r="Q62" s="5">
        <v>1</v>
      </c>
      <c r="R62" s="6" t="s">
        <v>375</v>
      </c>
      <c r="S62" s="29" t="s">
        <v>374</v>
      </c>
      <c r="T62" s="6" t="s">
        <v>29</v>
      </c>
      <c r="U62" s="6" t="s">
        <v>15</v>
      </c>
      <c r="V62" s="5">
        <v>1</v>
      </c>
      <c r="W62" s="5">
        <v>1</v>
      </c>
    </row>
    <row r="63" spans="1:23" x14ac:dyDescent="0.25">
      <c r="A63" s="6" t="s">
        <v>97</v>
      </c>
      <c r="B63" s="6" t="s">
        <v>357</v>
      </c>
      <c r="C63" s="41" t="s">
        <v>49</v>
      </c>
      <c r="D63" s="6">
        <v>2023</v>
      </c>
      <c r="E63" s="6" t="s">
        <v>67</v>
      </c>
      <c r="F63" s="6" t="s">
        <v>369</v>
      </c>
      <c r="G63" s="3">
        <v>2</v>
      </c>
      <c r="H63" s="43" t="s">
        <v>377</v>
      </c>
      <c r="I63" s="29" t="s">
        <v>39</v>
      </c>
      <c r="J63" s="4">
        <v>14995</v>
      </c>
      <c r="K63" s="6" t="s">
        <v>311</v>
      </c>
      <c r="L63" s="2">
        <v>45069</v>
      </c>
      <c r="M63" s="4">
        <v>13843.86</v>
      </c>
      <c r="N63" s="4">
        <f>M63*0.07</f>
        <v>969.07020000000011</v>
      </c>
      <c r="O63" s="4">
        <f>SUM(M63:N63)</f>
        <v>14812.930200000001</v>
      </c>
      <c r="P63" s="5">
        <v>2</v>
      </c>
      <c r="Q63" s="5">
        <v>1</v>
      </c>
      <c r="R63" s="6" t="s">
        <v>378</v>
      </c>
      <c r="S63" s="29" t="s">
        <v>379</v>
      </c>
      <c r="T63" s="6" t="s">
        <v>29</v>
      </c>
      <c r="U63" s="6" t="s">
        <v>15</v>
      </c>
      <c r="V63" s="5">
        <v>1</v>
      </c>
      <c r="W63" s="5">
        <v>1</v>
      </c>
    </row>
    <row r="64" spans="1:23" x14ac:dyDescent="0.25">
      <c r="A64" s="6" t="s">
        <v>98</v>
      </c>
      <c r="B64" s="6" t="s">
        <v>357</v>
      </c>
      <c r="C64" s="41" t="s">
        <v>49</v>
      </c>
      <c r="D64" s="6">
        <v>2023</v>
      </c>
      <c r="E64" s="6" t="s">
        <v>67</v>
      </c>
      <c r="F64" s="6" t="s">
        <v>370</v>
      </c>
      <c r="G64" s="3">
        <v>2</v>
      </c>
      <c r="H64" s="43" t="s">
        <v>361</v>
      </c>
      <c r="I64" s="29" t="s">
        <v>39</v>
      </c>
      <c r="J64" s="4">
        <v>14995</v>
      </c>
      <c r="K64" s="6" t="s">
        <v>311</v>
      </c>
      <c r="L64" s="2">
        <v>45077</v>
      </c>
      <c r="M64" s="4">
        <v>9500.86</v>
      </c>
      <c r="N64" s="4">
        <f t="shared" ref="N64:N66" si="2">M64*0.07</f>
        <v>665.06020000000012</v>
      </c>
      <c r="O64" s="4">
        <f t="shared" ref="O64:O67" si="3">SUM(M64:N64)</f>
        <v>10165.9202</v>
      </c>
      <c r="P64" s="5">
        <v>2</v>
      </c>
      <c r="Q64" s="5">
        <v>1</v>
      </c>
      <c r="R64" s="6" t="s">
        <v>362</v>
      </c>
      <c r="S64" s="29" t="s">
        <v>363</v>
      </c>
      <c r="T64" s="6" t="s">
        <v>29</v>
      </c>
      <c r="U64" s="6" t="s">
        <v>15</v>
      </c>
      <c r="V64" s="5">
        <v>1</v>
      </c>
      <c r="W64" s="5">
        <v>1</v>
      </c>
    </row>
    <row r="65" spans="1:23" x14ac:dyDescent="0.25">
      <c r="A65" s="6" t="s">
        <v>99</v>
      </c>
      <c r="B65" s="6" t="s">
        <v>409</v>
      </c>
      <c r="C65" s="41" t="s">
        <v>38</v>
      </c>
      <c r="D65" s="6">
        <v>2023</v>
      </c>
      <c r="E65" s="6" t="s">
        <v>67</v>
      </c>
      <c r="F65" s="6" t="s">
        <v>410</v>
      </c>
      <c r="G65" s="3">
        <v>2</v>
      </c>
      <c r="H65" s="43" t="s">
        <v>411</v>
      </c>
      <c r="I65" s="29" t="s">
        <v>39</v>
      </c>
      <c r="J65" s="4">
        <v>14800</v>
      </c>
      <c r="K65" s="6" t="s">
        <v>332</v>
      </c>
      <c r="L65" s="2">
        <v>45047</v>
      </c>
      <c r="M65" s="4">
        <v>14800</v>
      </c>
      <c r="N65" s="4">
        <f t="shared" si="2"/>
        <v>1036</v>
      </c>
      <c r="O65" s="4">
        <f t="shared" si="3"/>
        <v>15836</v>
      </c>
      <c r="P65" s="5">
        <v>2</v>
      </c>
      <c r="Q65" s="5">
        <v>1</v>
      </c>
      <c r="R65" s="6" t="s">
        <v>413</v>
      </c>
      <c r="S65" s="29" t="s">
        <v>412</v>
      </c>
      <c r="T65" s="6" t="s">
        <v>29</v>
      </c>
      <c r="U65" s="6" t="s">
        <v>15</v>
      </c>
      <c r="V65" s="5">
        <v>1</v>
      </c>
      <c r="W65" s="5">
        <v>1</v>
      </c>
    </row>
    <row r="66" spans="1:23" x14ac:dyDescent="0.25">
      <c r="A66" s="6" t="s">
        <v>100</v>
      </c>
      <c r="B66" s="6" t="s">
        <v>418</v>
      </c>
      <c r="C66" s="41" t="s">
        <v>38</v>
      </c>
      <c r="D66" s="6">
        <v>2023</v>
      </c>
      <c r="E66" s="6" t="s">
        <v>72</v>
      </c>
      <c r="F66" s="6" t="s">
        <v>160</v>
      </c>
      <c r="G66" s="3">
        <v>2</v>
      </c>
      <c r="H66" s="43" t="s">
        <v>419</v>
      </c>
      <c r="I66" s="29" t="s">
        <v>420</v>
      </c>
      <c r="J66" s="4">
        <v>8500</v>
      </c>
      <c r="K66" s="6" t="s">
        <v>231</v>
      </c>
      <c r="L66" s="2">
        <v>45098</v>
      </c>
      <c r="M66" s="4">
        <v>7800</v>
      </c>
      <c r="N66" s="4">
        <f t="shared" si="2"/>
        <v>546</v>
      </c>
      <c r="O66" s="4">
        <f t="shared" si="3"/>
        <v>8346</v>
      </c>
      <c r="P66" s="5">
        <v>1</v>
      </c>
      <c r="Q66" s="5">
        <v>1</v>
      </c>
      <c r="R66" s="6" t="s">
        <v>421</v>
      </c>
      <c r="S66" s="29" t="s">
        <v>422</v>
      </c>
      <c r="T66" s="6" t="s">
        <v>29</v>
      </c>
      <c r="U66" s="6" t="s">
        <v>15</v>
      </c>
      <c r="V66" s="5">
        <v>3</v>
      </c>
      <c r="W66" s="5">
        <v>1</v>
      </c>
    </row>
    <row r="67" spans="1:23" x14ac:dyDescent="0.25">
      <c r="A67" s="6" t="s">
        <v>101</v>
      </c>
      <c r="B67" s="6" t="s">
        <v>430</v>
      </c>
      <c r="C67" s="41" t="s">
        <v>38</v>
      </c>
      <c r="D67" s="6">
        <v>2023</v>
      </c>
      <c r="E67" s="6" t="s">
        <v>72</v>
      </c>
      <c r="F67" s="6" t="s">
        <v>161</v>
      </c>
      <c r="G67" s="3">
        <v>2</v>
      </c>
      <c r="H67" s="43" t="s">
        <v>431</v>
      </c>
      <c r="I67" s="29" t="s">
        <v>39</v>
      </c>
      <c r="J67" s="4">
        <v>14900</v>
      </c>
      <c r="K67" s="6" t="s">
        <v>432</v>
      </c>
      <c r="L67" s="2">
        <v>45098</v>
      </c>
      <c r="M67" s="4">
        <v>14900</v>
      </c>
      <c r="N67" s="4" t="s">
        <v>14</v>
      </c>
      <c r="O67" s="4">
        <f t="shared" si="3"/>
        <v>14900</v>
      </c>
      <c r="P67" s="5">
        <v>2</v>
      </c>
      <c r="Q67" s="5">
        <v>1</v>
      </c>
      <c r="R67" s="6" t="s">
        <v>433</v>
      </c>
      <c r="S67" s="29" t="s">
        <v>434</v>
      </c>
      <c r="T67" s="6" t="s">
        <v>435</v>
      </c>
      <c r="U67" s="6" t="s">
        <v>15</v>
      </c>
      <c r="V67" s="5">
        <v>1</v>
      </c>
      <c r="W67" s="5">
        <v>1</v>
      </c>
    </row>
    <row r="68" spans="1:23" x14ac:dyDescent="0.25">
      <c r="A68" s="6"/>
      <c r="B68" s="6"/>
      <c r="C68" s="41"/>
      <c r="D68" s="6"/>
      <c r="E68" s="6"/>
      <c r="F68" s="6"/>
      <c r="G68" s="3"/>
      <c r="H68" s="43"/>
      <c r="I68" s="29"/>
      <c r="J68" s="4"/>
      <c r="K68" s="6"/>
      <c r="L68" s="2"/>
      <c r="M68" s="4"/>
      <c r="N68" s="4"/>
      <c r="O68" s="4"/>
      <c r="P68" s="5"/>
      <c r="Q68" s="5"/>
      <c r="R68" s="6"/>
      <c r="S68" s="29"/>
      <c r="T68" s="6"/>
      <c r="U68" s="6"/>
      <c r="V68" s="5"/>
      <c r="W68" s="5"/>
    </row>
    <row r="69" spans="1:23" ht="18" customHeight="1" x14ac:dyDescent="0.25">
      <c r="A69" s="22"/>
      <c r="B69" s="21" t="s">
        <v>469</v>
      </c>
      <c r="C69" s="40"/>
      <c r="D69" s="14"/>
      <c r="E69" s="21"/>
      <c r="F69" s="21"/>
      <c r="G69" s="13"/>
      <c r="H69" s="27"/>
      <c r="I69" s="13"/>
      <c r="J69" s="27"/>
      <c r="K69" s="25"/>
      <c r="L69" s="14"/>
      <c r="M69" s="14"/>
      <c r="N69" s="26"/>
      <c r="O69" s="25"/>
      <c r="P69" s="25"/>
      <c r="Q69" s="25"/>
      <c r="R69" s="26"/>
      <c r="S69" s="26"/>
      <c r="T69" s="26"/>
      <c r="U69" s="14"/>
      <c r="V69" s="14"/>
      <c r="W69" s="14"/>
    </row>
    <row r="70" spans="1:23" x14ac:dyDescent="0.25">
      <c r="A70" s="15" t="s">
        <v>470</v>
      </c>
      <c r="B70" s="15" t="s">
        <v>471</v>
      </c>
      <c r="C70" s="28" t="s">
        <v>38</v>
      </c>
      <c r="D70" s="15">
        <v>2023</v>
      </c>
      <c r="E70" s="15" t="s">
        <v>472</v>
      </c>
      <c r="F70" s="15" t="s">
        <v>473</v>
      </c>
      <c r="G70" s="16">
        <v>1</v>
      </c>
      <c r="H70" s="42" t="s">
        <v>474</v>
      </c>
      <c r="I70" s="20" t="s">
        <v>475</v>
      </c>
      <c r="J70" s="17">
        <v>14990</v>
      </c>
      <c r="K70" s="15" t="s">
        <v>447</v>
      </c>
      <c r="L70" s="18">
        <v>45114</v>
      </c>
      <c r="M70" s="17">
        <v>14900</v>
      </c>
      <c r="N70" s="17" t="s">
        <v>14</v>
      </c>
      <c r="O70" s="17">
        <v>14900</v>
      </c>
      <c r="P70" s="19">
        <v>1</v>
      </c>
      <c r="Q70" s="19">
        <v>1</v>
      </c>
      <c r="R70" s="15" t="s">
        <v>476</v>
      </c>
      <c r="S70" s="20" t="s">
        <v>477</v>
      </c>
      <c r="T70" s="15" t="s">
        <v>435</v>
      </c>
      <c r="U70" s="15" t="s">
        <v>15</v>
      </c>
      <c r="V70" s="19">
        <v>3</v>
      </c>
      <c r="W70" s="19">
        <v>2</v>
      </c>
    </row>
    <row r="71" spans="1:23" x14ac:dyDescent="0.25">
      <c r="A71" s="15" t="s">
        <v>478</v>
      </c>
      <c r="B71" s="15" t="s">
        <v>479</v>
      </c>
      <c r="C71" s="28" t="s">
        <v>38</v>
      </c>
      <c r="D71" s="15">
        <v>2023</v>
      </c>
      <c r="E71" s="15" t="s">
        <v>472</v>
      </c>
      <c r="F71" s="15" t="s">
        <v>480</v>
      </c>
      <c r="G71" s="16">
        <v>2</v>
      </c>
      <c r="H71" s="42" t="s">
        <v>481</v>
      </c>
      <c r="I71" s="20" t="s">
        <v>35</v>
      </c>
      <c r="J71" s="17">
        <v>12000</v>
      </c>
      <c r="K71" s="15" t="s">
        <v>406</v>
      </c>
      <c r="L71" s="18">
        <v>45114</v>
      </c>
      <c r="M71" s="17">
        <v>11048.91</v>
      </c>
      <c r="N71" s="17">
        <v>773.42</v>
      </c>
      <c r="O71" s="17">
        <v>11822.33</v>
      </c>
      <c r="P71" s="19">
        <v>2</v>
      </c>
      <c r="Q71" s="19">
        <v>1</v>
      </c>
      <c r="R71" s="15" t="s">
        <v>482</v>
      </c>
      <c r="S71" s="20" t="s">
        <v>483</v>
      </c>
      <c r="T71" s="15" t="s">
        <v>29</v>
      </c>
      <c r="U71" s="15" t="s">
        <v>15</v>
      </c>
      <c r="V71" s="19">
        <v>1</v>
      </c>
      <c r="W71" s="19">
        <v>1</v>
      </c>
    </row>
    <row r="72" spans="1:23" x14ac:dyDescent="0.25">
      <c r="A72" s="15" t="s">
        <v>484</v>
      </c>
      <c r="B72" s="15" t="s">
        <v>485</v>
      </c>
      <c r="C72" s="28" t="s">
        <v>48</v>
      </c>
      <c r="D72" s="15">
        <v>2023</v>
      </c>
      <c r="E72" s="15" t="s">
        <v>472</v>
      </c>
      <c r="F72" s="15" t="s">
        <v>486</v>
      </c>
      <c r="G72" s="16">
        <v>2</v>
      </c>
      <c r="H72" s="42" t="s">
        <v>487</v>
      </c>
      <c r="I72" s="20" t="s">
        <v>221</v>
      </c>
      <c r="J72" s="17">
        <v>14870</v>
      </c>
      <c r="K72" s="15" t="s">
        <v>447</v>
      </c>
      <c r="L72" s="18">
        <v>45124</v>
      </c>
      <c r="M72" s="17">
        <v>13900</v>
      </c>
      <c r="N72" s="17">
        <v>973</v>
      </c>
      <c r="O72" s="17">
        <v>14873</v>
      </c>
      <c r="P72" s="19">
        <v>1</v>
      </c>
      <c r="Q72" s="19">
        <v>1</v>
      </c>
      <c r="R72" s="15" t="s">
        <v>488</v>
      </c>
      <c r="S72" s="20" t="s">
        <v>489</v>
      </c>
      <c r="T72" s="15" t="s">
        <v>29</v>
      </c>
      <c r="U72" s="15" t="s">
        <v>15</v>
      </c>
      <c r="V72" s="19">
        <v>3</v>
      </c>
      <c r="W72" s="19">
        <v>1</v>
      </c>
    </row>
    <row r="73" spans="1:23" x14ac:dyDescent="0.25">
      <c r="A73" s="15" t="s">
        <v>490</v>
      </c>
      <c r="B73" s="15" t="s">
        <v>491</v>
      </c>
      <c r="C73" s="28" t="s">
        <v>49</v>
      </c>
      <c r="D73" s="15">
        <v>2023</v>
      </c>
      <c r="E73" s="15" t="s">
        <v>472</v>
      </c>
      <c r="F73" s="15" t="s">
        <v>492</v>
      </c>
      <c r="G73" s="16">
        <v>2</v>
      </c>
      <c r="H73" s="42" t="s">
        <v>493</v>
      </c>
      <c r="I73" s="20" t="s">
        <v>39</v>
      </c>
      <c r="J73" s="17">
        <v>9345.7900000000009</v>
      </c>
      <c r="K73" s="15" t="s">
        <v>406</v>
      </c>
      <c r="L73" s="18">
        <v>45132</v>
      </c>
      <c r="M73" s="17">
        <v>9345.7900000000009</v>
      </c>
      <c r="N73" s="17">
        <f t="shared" ref="N73:N80" si="4">M73*0.07</f>
        <v>654.20530000000008</v>
      </c>
      <c r="O73" s="17">
        <f t="shared" ref="O73:O80" si="5">SUM(M73:N73)</f>
        <v>9999.9953000000005</v>
      </c>
      <c r="P73" s="19">
        <v>2</v>
      </c>
      <c r="Q73" s="19">
        <v>1</v>
      </c>
      <c r="R73" s="15" t="s">
        <v>494</v>
      </c>
      <c r="S73" s="20" t="s">
        <v>495</v>
      </c>
      <c r="T73" s="15" t="s">
        <v>29</v>
      </c>
      <c r="U73" s="15" t="s">
        <v>15</v>
      </c>
      <c r="V73" s="19">
        <v>1</v>
      </c>
      <c r="W73" s="19">
        <v>1</v>
      </c>
    </row>
    <row r="74" spans="1:23" x14ac:dyDescent="0.25">
      <c r="A74" s="15" t="s">
        <v>496</v>
      </c>
      <c r="B74" s="15" t="s">
        <v>497</v>
      </c>
      <c r="C74" s="28" t="s">
        <v>49</v>
      </c>
      <c r="D74" s="15">
        <v>2023</v>
      </c>
      <c r="E74" s="15" t="s">
        <v>472</v>
      </c>
      <c r="F74" s="15" t="s">
        <v>498</v>
      </c>
      <c r="G74" s="16">
        <v>2</v>
      </c>
      <c r="H74" s="42" t="s">
        <v>499</v>
      </c>
      <c r="I74" s="20" t="s">
        <v>39</v>
      </c>
      <c r="J74" s="17">
        <v>14900</v>
      </c>
      <c r="K74" s="15" t="s">
        <v>195</v>
      </c>
      <c r="L74" s="18">
        <v>45138</v>
      </c>
      <c r="M74" s="17">
        <v>14900</v>
      </c>
      <c r="N74" s="17">
        <f t="shared" si="4"/>
        <v>1043</v>
      </c>
      <c r="O74" s="17">
        <f t="shared" si="5"/>
        <v>15943</v>
      </c>
      <c r="P74" s="19">
        <v>2</v>
      </c>
      <c r="Q74" s="19">
        <v>1</v>
      </c>
      <c r="R74" s="15" t="s">
        <v>417</v>
      </c>
      <c r="S74" s="20" t="s">
        <v>500</v>
      </c>
      <c r="T74" s="15" t="s">
        <v>29</v>
      </c>
      <c r="U74" s="15" t="s">
        <v>15</v>
      </c>
      <c r="V74" s="19">
        <v>1</v>
      </c>
      <c r="W74" s="19">
        <v>1</v>
      </c>
    </row>
    <row r="75" spans="1:23" x14ac:dyDescent="0.25">
      <c r="A75" s="15" t="s">
        <v>501</v>
      </c>
      <c r="B75" s="15" t="s">
        <v>502</v>
      </c>
      <c r="C75" s="28" t="s">
        <v>48</v>
      </c>
      <c r="D75" s="15">
        <v>2023</v>
      </c>
      <c r="E75" s="15" t="s">
        <v>472</v>
      </c>
      <c r="F75" s="15" t="s">
        <v>503</v>
      </c>
      <c r="G75" s="16">
        <v>2</v>
      </c>
      <c r="H75" s="42" t="s">
        <v>504</v>
      </c>
      <c r="I75" s="20" t="s">
        <v>39</v>
      </c>
      <c r="J75" s="17">
        <v>14500</v>
      </c>
      <c r="K75" s="15" t="s">
        <v>505</v>
      </c>
      <c r="L75" s="18">
        <v>45134</v>
      </c>
      <c r="M75" s="17">
        <v>14018.69</v>
      </c>
      <c r="N75" s="17">
        <f t="shared" si="4"/>
        <v>981.30830000000014</v>
      </c>
      <c r="O75" s="17">
        <f t="shared" si="5"/>
        <v>14999.998300000001</v>
      </c>
      <c r="P75" s="19">
        <v>2</v>
      </c>
      <c r="Q75" s="19">
        <v>1</v>
      </c>
      <c r="R75" s="15" t="s">
        <v>506</v>
      </c>
      <c r="S75" s="20" t="s">
        <v>507</v>
      </c>
      <c r="T75" s="15" t="s">
        <v>29</v>
      </c>
      <c r="U75" s="15" t="s">
        <v>15</v>
      </c>
      <c r="V75" s="19">
        <v>1</v>
      </c>
      <c r="W75" s="19">
        <v>1</v>
      </c>
    </row>
    <row r="76" spans="1:23" x14ac:dyDescent="0.25">
      <c r="A76" s="15" t="s">
        <v>549</v>
      </c>
      <c r="B76" s="15" t="s">
        <v>509</v>
      </c>
      <c r="C76" s="28" t="s">
        <v>38</v>
      </c>
      <c r="D76" s="15">
        <v>2023</v>
      </c>
      <c r="E76" s="15" t="s">
        <v>466</v>
      </c>
      <c r="F76" s="15" t="s">
        <v>510</v>
      </c>
      <c r="G76" s="16">
        <v>2</v>
      </c>
      <c r="H76" s="42" t="s">
        <v>511</v>
      </c>
      <c r="I76" s="20" t="s">
        <v>39</v>
      </c>
      <c r="J76" s="17">
        <v>13000</v>
      </c>
      <c r="K76" s="15" t="s">
        <v>171</v>
      </c>
      <c r="L76" s="18">
        <v>45152</v>
      </c>
      <c r="M76" s="17">
        <v>13000</v>
      </c>
      <c r="N76" s="17">
        <f t="shared" si="4"/>
        <v>910.00000000000011</v>
      </c>
      <c r="O76" s="17">
        <f t="shared" si="5"/>
        <v>13910</v>
      </c>
      <c r="P76" s="19">
        <v>2</v>
      </c>
      <c r="Q76" s="19">
        <v>1</v>
      </c>
      <c r="R76" s="15" t="s">
        <v>512</v>
      </c>
      <c r="S76" s="20" t="s">
        <v>513</v>
      </c>
      <c r="T76" s="15" t="s">
        <v>29</v>
      </c>
      <c r="U76" s="15" t="s">
        <v>15</v>
      </c>
      <c r="V76" s="19">
        <v>1</v>
      </c>
      <c r="W76" s="19">
        <v>1</v>
      </c>
    </row>
    <row r="77" spans="1:23" x14ac:dyDescent="0.25">
      <c r="A77" s="15" t="s">
        <v>550</v>
      </c>
      <c r="B77" s="15" t="s">
        <v>515</v>
      </c>
      <c r="C77" s="28" t="s">
        <v>38</v>
      </c>
      <c r="D77" s="15">
        <v>2023</v>
      </c>
      <c r="E77" s="15" t="s">
        <v>466</v>
      </c>
      <c r="F77" s="15" t="s">
        <v>516</v>
      </c>
      <c r="G77" s="16">
        <v>2</v>
      </c>
      <c r="H77" s="42" t="s">
        <v>517</v>
      </c>
      <c r="I77" s="20" t="s">
        <v>39</v>
      </c>
      <c r="J77" s="17">
        <v>14900</v>
      </c>
      <c r="K77" s="15" t="s">
        <v>171</v>
      </c>
      <c r="L77" s="18">
        <v>45159</v>
      </c>
      <c r="M77" s="17">
        <v>14900</v>
      </c>
      <c r="N77" s="17">
        <f t="shared" si="4"/>
        <v>1043</v>
      </c>
      <c r="O77" s="17">
        <f t="shared" si="5"/>
        <v>15943</v>
      </c>
      <c r="P77" s="19">
        <v>2</v>
      </c>
      <c r="Q77" s="19">
        <v>1</v>
      </c>
      <c r="R77" s="15" t="s">
        <v>518</v>
      </c>
      <c r="S77" s="20" t="s">
        <v>519</v>
      </c>
      <c r="T77" s="15" t="s">
        <v>29</v>
      </c>
      <c r="U77" s="15" t="s">
        <v>15</v>
      </c>
      <c r="V77" s="19">
        <v>1</v>
      </c>
      <c r="W77" s="19">
        <v>1</v>
      </c>
    </row>
    <row r="78" spans="1:23" x14ac:dyDescent="0.25">
      <c r="A78" s="15" t="s">
        <v>551</v>
      </c>
      <c r="B78" s="15" t="s">
        <v>219</v>
      </c>
      <c r="C78" s="28" t="s">
        <v>59</v>
      </c>
      <c r="D78" s="15">
        <v>2023</v>
      </c>
      <c r="E78" s="15" t="s">
        <v>466</v>
      </c>
      <c r="F78" s="15" t="s">
        <v>521</v>
      </c>
      <c r="G78" s="16">
        <v>2</v>
      </c>
      <c r="H78" s="42" t="s">
        <v>522</v>
      </c>
      <c r="I78" s="20" t="s">
        <v>523</v>
      </c>
      <c r="J78" s="17">
        <v>14900</v>
      </c>
      <c r="K78" s="15" t="s">
        <v>201</v>
      </c>
      <c r="L78" s="18">
        <v>45162</v>
      </c>
      <c r="M78" s="17">
        <v>14900</v>
      </c>
      <c r="N78" s="17">
        <f t="shared" si="4"/>
        <v>1043</v>
      </c>
      <c r="O78" s="17">
        <f t="shared" si="5"/>
        <v>15943</v>
      </c>
      <c r="P78" s="19">
        <v>1</v>
      </c>
      <c r="Q78" s="19">
        <v>1</v>
      </c>
      <c r="R78" s="15" t="s">
        <v>524</v>
      </c>
      <c r="S78" s="20" t="s">
        <v>525</v>
      </c>
      <c r="T78" s="15" t="s">
        <v>29</v>
      </c>
      <c r="U78" s="15" t="s">
        <v>15</v>
      </c>
      <c r="V78" s="19">
        <v>3</v>
      </c>
      <c r="W78" s="19">
        <v>2</v>
      </c>
    </row>
    <row r="79" spans="1:23" x14ac:dyDescent="0.25">
      <c r="A79" s="15" t="s">
        <v>552</v>
      </c>
      <c r="B79" s="15" t="s">
        <v>526</v>
      </c>
      <c r="C79" s="28" t="s">
        <v>527</v>
      </c>
      <c r="D79" s="15">
        <v>2023</v>
      </c>
      <c r="E79" s="15" t="s">
        <v>467</v>
      </c>
      <c r="F79" s="15" t="s">
        <v>528</v>
      </c>
      <c r="G79" s="16">
        <v>2</v>
      </c>
      <c r="H79" s="42" t="s">
        <v>529</v>
      </c>
      <c r="I79" s="20" t="s">
        <v>530</v>
      </c>
      <c r="J79" s="17">
        <v>14964</v>
      </c>
      <c r="K79" s="15" t="s">
        <v>406</v>
      </c>
      <c r="L79" s="18">
        <v>45188</v>
      </c>
      <c r="M79" s="17">
        <v>14964</v>
      </c>
      <c r="N79" s="17">
        <f t="shared" si="4"/>
        <v>1047.48</v>
      </c>
      <c r="O79" s="17">
        <f t="shared" si="5"/>
        <v>16011.48</v>
      </c>
      <c r="P79" s="19">
        <v>2</v>
      </c>
      <c r="Q79" s="19">
        <v>1</v>
      </c>
      <c r="R79" s="15" t="s">
        <v>531</v>
      </c>
      <c r="S79" s="20" t="s">
        <v>532</v>
      </c>
      <c r="T79" s="15" t="s">
        <v>29</v>
      </c>
      <c r="U79" s="15" t="s">
        <v>15</v>
      </c>
      <c r="V79" s="19">
        <v>1</v>
      </c>
      <c r="W79" s="19">
        <v>1</v>
      </c>
    </row>
    <row r="80" spans="1:23" x14ac:dyDescent="0.25">
      <c r="A80" s="15" t="s">
        <v>553</v>
      </c>
      <c r="B80" s="15" t="s">
        <v>533</v>
      </c>
      <c r="C80" s="28" t="s">
        <v>38</v>
      </c>
      <c r="D80" s="15">
        <v>2023</v>
      </c>
      <c r="E80" s="15" t="s">
        <v>467</v>
      </c>
      <c r="F80" s="15" t="s">
        <v>534</v>
      </c>
      <c r="G80" s="16">
        <v>2</v>
      </c>
      <c r="H80" s="42" t="s">
        <v>535</v>
      </c>
      <c r="I80" s="20" t="s">
        <v>39</v>
      </c>
      <c r="J80" s="17">
        <v>14990</v>
      </c>
      <c r="K80" s="15" t="s">
        <v>171</v>
      </c>
      <c r="L80" s="18">
        <v>45194</v>
      </c>
      <c r="M80" s="17">
        <v>14990</v>
      </c>
      <c r="N80" s="17">
        <f t="shared" si="4"/>
        <v>1049.3000000000002</v>
      </c>
      <c r="O80" s="17">
        <f t="shared" si="5"/>
        <v>16039.3</v>
      </c>
      <c r="P80" s="19">
        <v>2</v>
      </c>
      <c r="Q80" s="19">
        <v>1</v>
      </c>
      <c r="R80" s="15" t="s">
        <v>536</v>
      </c>
      <c r="S80" s="20" t="s">
        <v>537</v>
      </c>
      <c r="T80" s="15" t="s">
        <v>29</v>
      </c>
      <c r="U80" s="15" t="s">
        <v>15</v>
      </c>
      <c r="V80" s="19">
        <v>1</v>
      </c>
      <c r="W80" s="19">
        <v>1</v>
      </c>
    </row>
    <row r="81" spans="1:35" x14ac:dyDescent="0.25">
      <c r="A81" s="15" t="s">
        <v>508</v>
      </c>
      <c r="B81" s="15" t="s">
        <v>538</v>
      </c>
      <c r="C81" s="28" t="s">
        <v>51</v>
      </c>
      <c r="D81" s="15">
        <v>2023</v>
      </c>
      <c r="E81" s="15" t="s">
        <v>467</v>
      </c>
      <c r="F81" s="15" t="s">
        <v>539</v>
      </c>
      <c r="G81" s="16">
        <v>2</v>
      </c>
      <c r="H81" s="42" t="s">
        <v>540</v>
      </c>
      <c r="I81" s="20" t="s">
        <v>39</v>
      </c>
      <c r="J81" s="17">
        <v>6500</v>
      </c>
      <c r="K81" s="15" t="s">
        <v>541</v>
      </c>
      <c r="L81" s="18">
        <v>45194</v>
      </c>
      <c r="M81" s="17">
        <v>6500</v>
      </c>
      <c r="N81" s="17" t="s">
        <v>14</v>
      </c>
      <c r="O81" s="17">
        <v>6500</v>
      </c>
      <c r="P81" s="19">
        <v>2</v>
      </c>
      <c r="Q81" s="19">
        <v>1</v>
      </c>
      <c r="R81" s="15" t="s">
        <v>542</v>
      </c>
      <c r="S81" s="20" t="s">
        <v>543</v>
      </c>
      <c r="T81" s="15" t="s">
        <v>29</v>
      </c>
      <c r="U81" s="15" t="s">
        <v>15</v>
      </c>
      <c r="V81" s="19">
        <v>1</v>
      </c>
      <c r="W81" s="19">
        <v>1</v>
      </c>
    </row>
    <row r="82" spans="1:35" x14ac:dyDescent="0.25">
      <c r="A82" s="15" t="s">
        <v>514</v>
      </c>
      <c r="B82" s="15" t="s">
        <v>544</v>
      </c>
      <c r="C82" s="28" t="s">
        <v>48</v>
      </c>
      <c r="D82" s="15">
        <v>2023</v>
      </c>
      <c r="E82" s="15" t="s">
        <v>467</v>
      </c>
      <c r="F82" s="15" t="s">
        <v>545</v>
      </c>
      <c r="G82" s="16">
        <v>2</v>
      </c>
      <c r="H82" s="42" t="s">
        <v>546</v>
      </c>
      <c r="I82" s="20" t="s">
        <v>39</v>
      </c>
      <c r="J82" s="17">
        <v>10000</v>
      </c>
      <c r="K82" s="15" t="s">
        <v>171</v>
      </c>
      <c r="L82" s="18">
        <v>45194</v>
      </c>
      <c r="M82" s="17">
        <v>10000</v>
      </c>
      <c r="N82" s="17" t="s">
        <v>14</v>
      </c>
      <c r="O82" s="17">
        <v>10000</v>
      </c>
      <c r="P82" s="19">
        <v>2</v>
      </c>
      <c r="Q82" s="19">
        <v>1</v>
      </c>
      <c r="R82" s="15" t="s">
        <v>547</v>
      </c>
      <c r="S82" s="20" t="s">
        <v>548</v>
      </c>
      <c r="T82" s="15" t="s">
        <v>29</v>
      </c>
      <c r="U82" s="15" t="s">
        <v>15</v>
      </c>
      <c r="V82" s="19">
        <v>1</v>
      </c>
      <c r="W82" s="19">
        <v>1</v>
      </c>
    </row>
    <row r="83" spans="1:35" x14ac:dyDescent="0.25">
      <c r="A83" s="15" t="s">
        <v>520</v>
      </c>
      <c r="B83" s="15" t="s">
        <v>554</v>
      </c>
      <c r="C83" s="28" t="s">
        <v>38</v>
      </c>
      <c r="D83" s="15">
        <v>2023</v>
      </c>
      <c r="E83" s="15" t="s">
        <v>467</v>
      </c>
      <c r="F83" s="15" t="s">
        <v>555</v>
      </c>
      <c r="G83" s="16">
        <v>2</v>
      </c>
      <c r="H83" s="42" t="s">
        <v>556</v>
      </c>
      <c r="I83" s="20" t="s">
        <v>557</v>
      </c>
      <c r="J83" s="17">
        <v>5900</v>
      </c>
      <c r="K83" s="15" t="s">
        <v>231</v>
      </c>
      <c r="L83" s="18">
        <v>45197</v>
      </c>
      <c r="M83" s="17">
        <v>5900</v>
      </c>
      <c r="N83" s="17">
        <v>413</v>
      </c>
      <c r="O83" s="17">
        <v>6313</v>
      </c>
      <c r="P83" s="19">
        <v>2</v>
      </c>
      <c r="Q83" s="19">
        <v>1</v>
      </c>
      <c r="R83" s="15" t="s">
        <v>558</v>
      </c>
      <c r="S83" s="20" t="s">
        <v>559</v>
      </c>
      <c r="T83" s="15" t="s">
        <v>29</v>
      </c>
      <c r="U83" s="15" t="s">
        <v>15</v>
      </c>
      <c r="V83" s="19">
        <v>1</v>
      </c>
      <c r="W83" s="19">
        <v>1</v>
      </c>
    </row>
    <row r="84" spans="1:35" x14ac:dyDescent="0.25">
      <c r="A84" s="15" t="s">
        <v>560</v>
      </c>
      <c r="B84" s="15" t="s">
        <v>284</v>
      </c>
      <c r="C84" s="28" t="s">
        <v>51</v>
      </c>
      <c r="D84" s="15">
        <v>2023</v>
      </c>
      <c r="E84" s="15" t="s">
        <v>467</v>
      </c>
      <c r="F84" s="15" t="s">
        <v>561</v>
      </c>
      <c r="G84" s="16">
        <v>2</v>
      </c>
      <c r="H84" s="42" t="s">
        <v>285</v>
      </c>
      <c r="I84" s="20" t="s">
        <v>286</v>
      </c>
      <c r="J84" s="17">
        <v>14999</v>
      </c>
      <c r="K84" s="15" t="s">
        <v>201</v>
      </c>
      <c r="L84" s="18">
        <v>45180</v>
      </c>
      <c r="M84" s="17">
        <v>14999</v>
      </c>
      <c r="N84" s="17">
        <f>M84*0.07</f>
        <v>1049.93</v>
      </c>
      <c r="O84" s="17">
        <f>SUM(M84:N84)</f>
        <v>16048.93</v>
      </c>
      <c r="P84" s="19">
        <v>2</v>
      </c>
      <c r="Q84" s="19">
        <v>1</v>
      </c>
      <c r="R84" s="15" t="s">
        <v>288</v>
      </c>
      <c r="S84" s="20" t="s">
        <v>287</v>
      </c>
      <c r="T84" s="15" t="s">
        <v>29</v>
      </c>
      <c r="U84" s="15" t="s">
        <v>15</v>
      </c>
      <c r="V84" s="19">
        <v>1</v>
      </c>
      <c r="W84" s="19">
        <v>1</v>
      </c>
    </row>
    <row r="85" spans="1:35" x14ac:dyDescent="0.25">
      <c r="A85" s="6"/>
      <c r="B85" s="1"/>
      <c r="C85" s="36"/>
      <c r="D85" s="1"/>
      <c r="E85" s="1"/>
      <c r="F85" s="6"/>
      <c r="G85" s="3"/>
      <c r="H85" s="43"/>
      <c r="I85" s="30"/>
      <c r="J85" s="4"/>
      <c r="K85" s="1"/>
      <c r="L85" s="2"/>
      <c r="M85" s="4"/>
      <c r="N85" s="4"/>
      <c r="O85" s="4"/>
      <c r="P85" s="5"/>
      <c r="Q85" s="5"/>
      <c r="R85" s="1"/>
      <c r="S85" s="30"/>
      <c r="T85" s="1"/>
      <c r="U85" s="6"/>
      <c r="V85" s="5"/>
      <c r="W85" s="5"/>
    </row>
    <row r="86" spans="1:35" ht="18" customHeight="1" x14ac:dyDescent="0.25">
      <c r="A86" s="22"/>
      <c r="B86" s="21" t="s">
        <v>562</v>
      </c>
      <c r="C86" s="40"/>
      <c r="D86" s="14"/>
      <c r="E86" s="21"/>
      <c r="F86" s="21"/>
      <c r="G86" s="13"/>
      <c r="H86" s="27"/>
      <c r="I86" s="13"/>
      <c r="J86" s="27"/>
      <c r="K86" s="25"/>
      <c r="L86" s="14"/>
      <c r="M86" s="14"/>
      <c r="N86" s="26"/>
      <c r="O86" s="25"/>
      <c r="P86" s="25"/>
      <c r="Q86" s="25"/>
      <c r="R86" s="26"/>
      <c r="S86" s="26"/>
      <c r="T86" s="26"/>
      <c r="U86" s="14"/>
      <c r="V86" s="14"/>
      <c r="W86" s="14"/>
      <c r="X86" s="27"/>
      <c r="Y86" s="46"/>
      <c r="Z86" s="26"/>
      <c r="AA86" s="26"/>
      <c r="AB86" s="47"/>
      <c r="AC86" s="47"/>
      <c r="AD86" s="47"/>
      <c r="AE86" s="47"/>
      <c r="AF86" s="47"/>
      <c r="AG86" s="47"/>
      <c r="AH86" s="47"/>
      <c r="AI86" s="47"/>
    </row>
    <row r="87" spans="1:35" x14ac:dyDescent="0.25">
      <c r="A87" s="6" t="s">
        <v>563</v>
      </c>
      <c r="B87" s="6" t="s">
        <v>564</v>
      </c>
      <c r="C87" s="41" t="s">
        <v>51</v>
      </c>
      <c r="D87" s="6">
        <v>2023</v>
      </c>
      <c r="E87" s="6" t="s">
        <v>565</v>
      </c>
      <c r="F87" s="6" t="s">
        <v>566</v>
      </c>
      <c r="G87" s="3">
        <v>2</v>
      </c>
      <c r="H87" s="43" t="s">
        <v>567</v>
      </c>
      <c r="I87" s="29" t="s">
        <v>437</v>
      </c>
      <c r="J87" s="4">
        <v>10000</v>
      </c>
      <c r="K87" s="6" t="s">
        <v>201</v>
      </c>
      <c r="L87" s="2">
        <v>45201</v>
      </c>
      <c r="M87" s="4">
        <v>8500</v>
      </c>
      <c r="N87" s="4">
        <v>595</v>
      </c>
      <c r="O87" s="4">
        <v>9095</v>
      </c>
      <c r="P87" s="5">
        <v>1</v>
      </c>
      <c r="Q87" s="5">
        <v>1</v>
      </c>
      <c r="R87" s="6" t="s">
        <v>620</v>
      </c>
      <c r="S87" s="29" t="s">
        <v>621</v>
      </c>
      <c r="T87" s="6" t="s">
        <v>29</v>
      </c>
      <c r="U87" s="6" t="s">
        <v>15</v>
      </c>
      <c r="V87" s="5">
        <v>3</v>
      </c>
      <c r="W87" s="5">
        <v>2</v>
      </c>
    </row>
    <row r="88" spans="1:35" x14ac:dyDescent="0.25">
      <c r="A88" s="6" t="s">
        <v>568</v>
      </c>
      <c r="B88" s="6" t="s">
        <v>569</v>
      </c>
      <c r="C88" s="41" t="s">
        <v>38</v>
      </c>
      <c r="D88" s="6">
        <v>2023</v>
      </c>
      <c r="E88" s="6" t="s">
        <v>565</v>
      </c>
      <c r="F88" s="6" t="s">
        <v>570</v>
      </c>
      <c r="G88" s="3">
        <v>2</v>
      </c>
      <c r="H88" s="43" t="s">
        <v>571</v>
      </c>
      <c r="I88" s="38" t="s">
        <v>610</v>
      </c>
      <c r="J88" s="4">
        <v>14500</v>
      </c>
      <c r="K88" s="6" t="s">
        <v>406</v>
      </c>
      <c r="L88" s="2">
        <v>45219</v>
      </c>
      <c r="M88" s="4">
        <v>13750</v>
      </c>
      <c r="N88" s="4">
        <v>962.5</v>
      </c>
      <c r="O88" s="4">
        <v>14712.5</v>
      </c>
      <c r="P88" s="5">
        <v>1</v>
      </c>
      <c r="Q88" s="5">
        <v>1</v>
      </c>
      <c r="R88" s="6" t="s">
        <v>622</v>
      </c>
      <c r="S88" s="29" t="s">
        <v>623</v>
      </c>
      <c r="T88" s="6" t="s">
        <v>29</v>
      </c>
      <c r="U88" s="6" t="s">
        <v>15</v>
      </c>
      <c r="V88" s="5">
        <v>3</v>
      </c>
      <c r="W88" s="5">
        <v>3</v>
      </c>
    </row>
    <row r="89" spans="1:35" x14ac:dyDescent="0.25">
      <c r="A89" s="6" t="s">
        <v>572</v>
      </c>
      <c r="B89" s="6" t="s">
        <v>573</v>
      </c>
      <c r="C89" s="41" t="s">
        <v>38</v>
      </c>
      <c r="D89" s="6">
        <v>2023</v>
      </c>
      <c r="E89" s="6" t="s">
        <v>565</v>
      </c>
      <c r="F89" s="6" t="s">
        <v>574</v>
      </c>
      <c r="G89" s="3">
        <v>2</v>
      </c>
      <c r="H89" s="43" t="s">
        <v>575</v>
      </c>
      <c r="I89" s="29" t="s">
        <v>611</v>
      </c>
      <c r="J89" s="4">
        <v>7000</v>
      </c>
      <c r="K89" s="6" t="s">
        <v>201</v>
      </c>
      <c r="L89" s="2" t="s">
        <v>618</v>
      </c>
      <c r="M89" s="4">
        <v>6476.64</v>
      </c>
      <c r="N89" s="4">
        <v>453.36</v>
      </c>
      <c r="O89" s="4">
        <v>6930</v>
      </c>
      <c r="P89" s="5">
        <v>2</v>
      </c>
      <c r="Q89" s="5">
        <v>1</v>
      </c>
      <c r="R89" s="6" t="s">
        <v>624</v>
      </c>
      <c r="S89" s="29" t="s">
        <v>625</v>
      </c>
      <c r="T89" s="6" t="s">
        <v>29</v>
      </c>
      <c r="U89" s="6" t="s">
        <v>15</v>
      </c>
      <c r="V89" s="5">
        <v>1</v>
      </c>
      <c r="W89" s="5">
        <v>1</v>
      </c>
    </row>
    <row r="90" spans="1:35" x14ac:dyDescent="0.25">
      <c r="A90" s="6" t="s">
        <v>576</v>
      </c>
      <c r="B90" s="6" t="s">
        <v>577</v>
      </c>
      <c r="C90" s="41" t="s">
        <v>59</v>
      </c>
      <c r="D90" s="6">
        <v>2023</v>
      </c>
      <c r="E90" s="6" t="s">
        <v>565</v>
      </c>
      <c r="F90" s="6" t="s">
        <v>578</v>
      </c>
      <c r="G90" s="3">
        <v>2</v>
      </c>
      <c r="H90" s="43" t="s">
        <v>579</v>
      </c>
      <c r="I90" s="38" t="s">
        <v>612</v>
      </c>
      <c r="J90" s="4">
        <v>11000</v>
      </c>
      <c r="K90" s="6" t="s">
        <v>613</v>
      </c>
      <c r="L90" s="2">
        <v>45204</v>
      </c>
      <c r="M90" s="4">
        <v>10526.46</v>
      </c>
      <c r="N90" s="4" t="s">
        <v>14</v>
      </c>
      <c r="O90" s="4">
        <v>10526.46</v>
      </c>
      <c r="P90" s="5">
        <v>2</v>
      </c>
      <c r="Q90" s="5">
        <v>1</v>
      </c>
      <c r="R90" s="6" t="s">
        <v>626</v>
      </c>
      <c r="S90" s="29" t="s">
        <v>627</v>
      </c>
      <c r="T90" s="6" t="s">
        <v>29</v>
      </c>
      <c r="U90" s="6" t="s">
        <v>15</v>
      </c>
      <c r="V90" s="5">
        <v>1</v>
      </c>
      <c r="W90" s="5">
        <v>1</v>
      </c>
    </row>
    <row r="91" spans="1:35" x14ac:dyDescent="0.25">
      <c r="A91" s="6" t="s">
        <v>580</v>
      </c>
      <c r="B91" s="6" t="s">
        <v>581</v>
      </c>
      <c r="C91" s="41" t="s">
        <v>38</v>
      </c>
      <c r="D91" s="6">
        <v>2023</v>
      </c>
      <c r="E91" s="6" t="s">
        <v>582</v>
      </c>
      <c r="F91" s="6" t="s">
        <v>583</v>
      </c>
      <c r="G91" s="3">
        <v>2</v>
      </c>
      <c r="H91" s="43" t="s">
        <v>584</v>
      </c>
      <c r="I91" s="29" t="s">
        <v>39</v>
      </c>
      <c r="J91" s="4">
        <v>14900</v>
      </c>
      <c r="K91" s="6" t="s">
        <v>614</v>
      </c>
      <c r="L91" s="2">
        <v>45238</v>
      </c>
      <c r="M91" s="4">
        <v>14900</v>
      </c>
      <c r="N91" s="4">
        <v>1043</v>
      </c>
      <c r="O91" s="4">
        <v>15943</v>
      </c>
      <c r="P91" s="5">
        <v>2</v>
      </c>
      <c r="Q91" s="5">
        <v>1</v>
      </c>
      <c r="R91" s="6" t="s">
        <v>628</v>
      </c>
      <c r="S91" s="29" t="s">
        <v>629</v>
      </c>
      <c r="T91" s="6" t="s">
        <v>29</v>
      </c>
      <c r="U91" s="6" t="s">
        <v>15</v>
      </c>
      <c r="V91" s="5">
        <v>1</v>
      </c>
      <c r="W91" s="5">
        <v>1</v>
      </c>
    </row>
    <row r="92" spans="1:35" x14ac:dyDescent="0.25">
      <c r="A92" s="6" t="s">
        <v>585</v>
      </c>
      <c r="B92" s="6" t="s">
        <v>586</v>
      </c>
      <c r="C92" s="41" t="s">
        <v>38</v>
      </c>
      <c r="D92" s="6">
        <v>2023</v>
      </c>
      <c r="E92" s="6" t="s">
        <v>582</v>
      </c>
      <c r="F92" s="6" t="s">
        <v>587</v>
      </c>
      <c r="G92" s="3">
        <v>2</v>
      </c>
      <c r="H92" s="43" t="s">
        <v>588</v>
      </c>
      <c r="I92" s="38" t="s">
        <v>39</v>
      </c>
      <c r="J92" s="4">
        <v>8000</v>
      </c>
      <c r="K92" s="6" t="s">
        <v>397</v>
      </c>
      <c r="L92" s="2">
        <v>45245</v>
      </c>
      <c r="M92" s="4">
        <v>8000</v>
      </c>
      <c r="N92" s="4">
        <v>560</v>
      </c>
      <c r="O92" s="4">
        <v>8560</v>
      </c>
      <c r="P92" s="5">
        <v>2</v>
      </c>
      <c r="Q92" s="5">
        <v>1</v>
      </c>
      <c r="R92" s="6" t="s">
        <v>630</v>
      </c>
      <c r="S92" s="29" t="s">
        <v>631</v>
      </c>
      <c r="T92" s="6" t="s">
        <v>29</v>
      </c>
      <c r="U92" s="6" t="s">
        <v>15</v>
      </c>
      <c r="V92" s="5">
        <v>1</v>
      </c>
      <c r="W92" s="5">
        <v>1</v>
      </c>
    </row>
    <row r="93" spans="1:35" x14ac:dyDescent="0.25">
      <c r="A93" s="6" t="s">
        <v>589</v>
      </c>
      <c r="B93" s="6" t="s">
        <v>590</v>
      </c>
      <c r="C93" s="41" t="s">
        <v>48</v>
      </c>
      <c r="D93" s="6">
        <v>2023</v>
      </c>
      <c r="E93" s="6" t="s">
        <v>591</v>
      </c>
      <c r="F93" s="6" t="s">
        <v>592</v>
      </c>
      <c r="G93" s="3">
        <v>2</v>
      </c>
      <c r="H93" s="43" t="s">
        <v>593</v>
      </c>
      <c r="I93" s="29" t="s">
        <v>615</v>
      </c>
      <c r="J93" s="4">
        <v>14982</v>
      </c>
      <c r="K93" s="6" t="s">
        <v>201</v>
      </c>
      <c r="L93" s="2">
        <v>45264</v>
      </c>
      <c r="M93" s="4">
        <v>14980</v>
      </c>
      <c r="N93" s="4">
        <v>1048.6000000000001</v>
      </c>
      <c r="O93" s="4">
        <v>16028.6</v>
      </c>
      <c r="P93" s="5">
        <v>1</v>
      </c>
      <c r="Q93" s="5">
        <v>1</v>
      </c>
      <c r="R93" s="6" t="s">
        <v>632</v>
      </c>
      <c r="S93" s="29" t="s">
        <v>633</v>
      </c>
      <c r="T93" s="6" t="s">
        <v>29</v>
      </c>
      <c r="U93" s="6" t="s">
        <v>15</v>
      </c>
      <c r="V93" s="5">
        <v>3</v>
      </c>
      <c r="W93" s="5">
        <v>3</v>
      </c>
    </row>
    <row r="94" spans="1:35" x14ac:dyDescent="0.25">
      <c r="A94" s="6" t="s">
        <v>594</v>
      </c>
      <c r="B94" s="6" t="s">
        <v>590</v>
      </c>
      <c r="C94" s="41" t="s">
        <v>38</v>
      </c>
      <c r="D94" s="6">
        <v>2023</v>
      </c>
      <c r="E94" s="6" t="s">
        <v>591</v>
      </c>
      <c r="F94" s="6" t="s">
        <v>595</v>
      </c>
      <c r="G94" s="3">
        <v>2</v>
      </c>
      <c r="H94" s="43" t="s">
        <v>596</v>
      </c>
      <c r="I94" s="38" t="s">
        <v>39</v>
      </c>
      <c r="J94" s="4">
        <v>6000</v>
      </c>
      <c r="K94" s="6" t="s">
        <v>226</v>
      </c>
      <c r="L94" s="2">
        <v>45289</v>
      </c>
      <c r="M94" s="4">
        <v>6000</v>
      </c>
      <c r="N94" s="4">
        <v>420.00000000000006</v>
      </c>
      <c r="O94" s="4">
        <v>6420</v>
      </c>
      <c r="P94" s="5">
        <v>1</v>
      </c>
      <c r="Q94" s="5">
        <v>1</v>
      </c>
      <c r="R94" s="6" t="s">
        <v>634</v>
      </c>
      <c r="S94" s="29" t="s">
        <v>635</v>
      </c>
      <c r="T94" s="6" t="s">
        <v>29</v>
      </c>
      <c r="U94" s="6" t="s">
        <v>15</v>
      </c>
      <c r="V94" s="5">
        <v>1</v>
      </c>
      <c r="W94" s="5">
        <v>1</v>
      </c>
    </row>
    <row r="95" spans="1:35" x14ac:dyDescent="0.25">
      <c r="A95" s="6" t="s">
        <v>597</v>
      </c>
      <c r="B95" s="6" t="s">
        <v>598</v>
      </c>
      <c r="C95" s="41" t="s">
        <v>59</v>
      </c>
      <c r="D95" s="6">
        <v>2023</v>
      </c>
      <c r="E95" s="6" t="s">
        <v>591</v>
      </c>
      <c r="F95" s="6" t="s">
        <v>599</v>
      </c>
      <c r="G95" s="3" t="s">
        <v>18</v>
      </c>
      <c r="H95" s="43" t="s">
        <v>600</v>
      </c>
      <c r="I95" s="29" t="s">
        <v>612</v>
      </c>
      <c r="J95" s="4">
        <v>14999</v>
      </c>
      <c r="K95" s="6" t="s">
        <v>178</v>
      </c>
      <c r="L95" s="2" t="s">
        <v>619</v>
      </c>
      <c r="M95" s="4">
        <v>14990</v>
      </c>
      <c r="N95" s="4" t="s">
        <v>14</v>
      </c>
      <c r="O95" s="4">
        <v>14990</v>
      </c>
      <c r="P95" s="5">
        <v>1</v>
      </c>
      <c r="Q95" s="5">
        <v>1</v>
      </c>
      <c r="R95" s="6" t="s">
        <v>636</v>
      </c>
      <c r="S95" s="29" t="s">
        <v>637</v>
      </c>
      <c r="T95" s="6" t="s">
        <v>29</v>
      </c>
      <c r="U95" s="6" t="s">
        <v>15</v>
      </c>
      <c r="V95" s="5">
        <v>1</v>
      </c>
      <c r="W95" s="5">
        <v>1</v>
      </c>
    </row>
    <row r="96" spans="1:35" x14ac:dyDescent="0.25">
      <c r="A96" s="6" t="s">
        <v>601</v>
      </c>
      <c r="B96" s="6" t="s">
        <v>602</v>
      </c>
      <c r="C96" s="41" t="s">
        <v>603</v>
      </c>
      <c r="D96" s="6">
        <v>2023</v>
      </c>
      <c r="E96" s="6" t="s">
        <v>591</v>
      </c>
      <c r="F96" s="6" t="s">
        <v>604</v>
      </c>
      <c r="G96" s="3" t="s">
        <v>19</v>
      </c>
      <c r="H96" s="43" t="s">
        <v>605</v>
      </c>
      <c r="I96" s="38" t="s">
        <v>616</v>
      </c>
      <c r="J96" s="4">
        <v>14900</v>
      </c>
      <c r="K96" s="6" t="s">
        <v>226</v>
      </c>
      <c r="L96" s="2">
        <v>45274</v>
      </c>
      <c r="M96" s="4">
        <v>13950</v>
      </c>
      <c r="N96" s="4">
        <v>976.5</v>
      </c>
      <c r="O96" s="4">
        <v>14926.5</v>
      </c>
      <c r="P96" s="5">
        <v>1</v>
      </c>
      <c r="Q96" s="5">
        <v>1</v>
      </c>
      <c r="R96" s="6" t="s">
        <v>638</v>
      </c>
      <c r="S96" s="29" t="s">
        <v>639</v>
      </c>
      <c r="T96" s="6" t="s">
        <v>29</v>
      </c>
      <c r="U96" s="6" t="s">
        <v>15</v>
      </c>
      <c r="V96" s="5">
        <v>4</v>
      </c>
      <c r="W96" s="5">
        <v>4</v>
      </c>
    </row>
    <row r="97" spans="1:23" x14ac:dyDescent="0.25">
      <c r="A97" s="6" t="s">
        <v>606</v>
      </c>
      <c r="B97" s="6" t="s">
        <v>607</v>
      </c>
      <c r="C97" s="41" t="s">
        <v>51</v>
      </c>
      <c r="D97" s="6">
        <v>2023</v>
      </c>
      <c r="E97" s="6" t="s">
        <v>591</v>
      </c>
      <c r="F97" s="6" t="s">
        <v>608</v>
      </c>
      <c r="G97" s="3" t="s">
        <v>19</v>
      </c>
      <c r="H97" s="43" t="s">
        <v>609</v>
      </c>
      <c r="I97" s="29" t="s">
        <v>617</v>
      </c>
      <c r="J97" s="4">
        <v>10000</v>
      </c>
      <c r="K97" s="6" t="s">
        <v>201</v>
      </c>
      <c r="L97" s="2">
        <v>45289</v>
      </c>
      <c r="M97" s="4">
        <v>10000</v>
      </c>
      <c r="N97" s="4">
        <v>700</v>
      </c>
      <c r="O97" s="4">
        <v>10700</v>
      </c>
      <c r="P97" s="5">
        <v>1</v>
      </c>
      <c r="Q97" s="5">
        <v>1</v>
      </c>
      <c r="R97" s="6" t="s">
        <v>620</v>
      </c>
      <c r="S97" s="29" t="s">
        <v>621</v>
      </c>
      <c r="T97" s="6" t="s">
        <v>29</v>
      </c>
      <c r="U97" s="6" t="s">
        <v>15</v>
      </c>
      <c r="V97" s="5">
        <v>2</v>
      </c>
      <c r="W97" s="5">
        <v>2</v>
      </c>
    </row>
    <row r="98" spans="1:23" x14ac:dyDescent="0.25">
      <c r="A98" s="6"/>
      <c r="B98" s="6"/>
      <c r="C98" s="41"/>
      <c r="D98" s="6"/>
      <c r="E98" s="6"/>
      <c r="F98" s="6"/>
      <c r="G98" s="3"/>
      <c r="H98" s="43"/>
      <c r="I98" s="38"/>
      <c r="J98" s="4"/>
      <c r="K98" s="6"/>
      <c r="L98" s="2"/>
      <c r="M98" s="4"/>
      <c r="N98" s="4"/>
      <c r="O98" s="4"/>
      <c r="P98" s="5"/>
      <c r="Q98" s="5"/>
      <c r="R98" s="6"/>
      <c r="S98" s="29"/>
      <c r="T98" s="6"/>
      <c r="U98" s="6"/>
      <c r="V98" s="5"/>
      <c r="W98" s="5"/>
    </row>
    <row r="99" spans="1:23" x14ac:dyDescent="0.25">
      <c r="A99" s="29" t="s">
        <v>34</v>
      </c>
      <c r="B99" s="1"/>
      <c r="C99" s="41"/>
      <c r="D99" s="1"/>
      <c r="E99" s="1"/>
      <c r="F99" s="2"/>
      <c r="G99" s="3"/>
      <c r="H99" s="43"/>
      <c r="I99" s="30"/>
      <c r="J99" s="4"/>
      <c r="K99" s="6"/>
      <c r="L99" s="2"/>
      <c r="M99" s="4"/>
      <c r="N99" s="4"/>
      <c r="O99" s="4"/>
      <c r="P99" s="5"/>
      <c r="Q99" s="5"/>
      <c r="R99" s="1"/>
      <c r="S99" s="30"/>
      <c r="T99" s="6"/>
      <c r="U99" s="6"/>
      <c r="V99" s="5"/>
      <c r="W99" s="5"/>
    </row>
  </sheetData>
  <mergeCells count="1">
    <mergeCell ref="A1:W1"/>
  </mergeCells>
  <phoneticPr fontId="4" type="noConversion"/>
  <pageMargins left="0.27559055118110237" right="0.15748031496062992" top="0.19685039370078741" bottom="0.15748031496062992" header="0.23622047244094491" footer="0.19685039370078741"/>
  <pageSetup paperSize="9" scale="69" orientation="landscape" r:id="rId1"/>
  <rowBreaks count="2" manualBreakCount="2">
    <brk id="39" max="22" man="1"/>
    <brk id="67" max="22" man="1"/>
  </rowBreaks>
  <colBreaks count="1" manualBreakCount="1">
    <brk id="17" max="8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d1bc6d-f048-4684-a59c-1a2d756c80be" xsi:nil="true"/>
    <lcf76f155ced4ddcb4097134ff3c332f xmlns="cb4efc23-cbea-429c-95ad-f6648303632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671DA0BFC7C648ABECC1FF189449F0" ma:contentTypeVersion="18" ma:contentTypeDescription="Crear nuevo documento." ma:contentTypeScope="" ma:versionID="e4652e3513c6bb092bdc62c80b15166b">
  <xsd:schema xmlns:xsd="http://www.w3.org/2001/XMLSchema" xmlns:xs="http://www.w3.org/2001/XMLSchema" xmlns:p="http://schemas.microsoft.com/office/2006/metadata/properties" xmlns:ns2="cb4efc23-cbea-429c-95ad-f66483036327" xmlns:ns3="d0d1bc6d-f048-4684-a59c-1a2d756c80be" targetNamespace="http://schemas.microsoft.com/office/2006/metadata/properties" ma:root="true" ma:fieldsID="aa7ee13b57518ba10cfce9441e3a6a3d" ns2:_="" ns3:_="">
    <xsd:import namespace="cb4efc23-cbea-429c-95ad-f66483036327"/>
    <xsd:import namespace="d0d1bc6d-f048-4684-a59c-1a2d756c80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efc23-cbea-429c-95ad-f664830363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1bc6d-f048-4684-a59c-1a2d756c80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6355db5-dc56-4116-9f07-999c893e2cf8}" ma:internalName="TaxCatchAll" ma:showField="CatchAllData" ma:web="d0d1bc6d-f048-4684-a59c-1a2d756c80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32580F-3722-4E94-9162-9E06712659A4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0515e28-181c-46ff-9191-47e0049ac0cd"/>
    <ds:schemaRef ds:uri="9c59f122-ab66-42f1-8bb5-a3979aa1447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F4882FC-8F19-45CE-959A-F963D07843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024D6E-D7BB-4492-96A3-CBF70D7E14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INFO NECE MENORES 2023</vt:lpstr>
      <vt:lpstr>'INFO NECE MENORES 2023'!_Hlk134770682</vt:lpstr>
      <vt:lpstr>'INFO NECE MENORES 2023'!Área_de_impresión</vt:lpstr>
      <vt:lpstr>'INFO NECE MENORES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 Admon</dc:creator>
  <cp:lastModifiedBy>Manuela Rabaneda Cárdenas</cp:lastModifiedBy>
  <cp:lastPrinted>2023-10-26T10:18:58Z</cp:lastPrinted>
  <dcterms:created xsi:type="dcterms:W3CDTF">2019-05-20T11:41:46Z</dcterms:created>
  <dcterms:modified xsi:type="dcterms:W3CDTF">2024-01-25T10:40:38Z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0x010100F3671DA0BFC7C648ABECC1FF189449F0</vt:lpwstr>
  </property>
  <property fmtid="{D5CDD505-2E9C-101B-9397-08002B2CF9AE}" pid="3" name="MediaServiceImageTags">
    <vt:lpwstr/>
  </property>
</Properties>
</file>