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JURIDICO/Documentos compartidos/General/1.- Comisionado Transparencia/Evaluación TDT 2021/12 Contratación pública/menores/"/>
    </mc:Choice>
  </mc:AlternateContent>
  <xr:revisionPtr revIDLastSave="40" documentId="8_{13EE4CDC-7A86-4BCD-912B-9A14988E90C8}" xr6:coauthVersionLast="47" xr6:coauthVersionMax="47" xr10:uidLastSave="{8362F735-0C75-4C08-8C60-3A60340CB2F1}"/>
  <bookViews>
    <workbookView xWindow="1575" yWindow="0" windowWidth="16665" windowHeight="10905" xr2:uid="{00000000-000D-0000-FFFF-FFFF00000000}"/>
  </bookViews>
  <sheets>
    <sheet name="Datos estadísticos" sheetId="1" r:id="rId1"/>
  </sheets>
  <definedNames>
    <definedName name="_xlnm.Print_Area" localSheetId="0">'Datos estadísticos'!$A$2:$D$68</definedName>
    <definedName name="_xlnm.Print_Titles" localSheetId="0">'Datos estadísticos'!$2:$2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1" l="1"/>
  <c r="B13" i="1"/>
  <c r="B12" i="1"/>
  <c r="B10" i="1"/>
  <c r="B11" i="1"/>
  <c r="B8" i="1"/>
  <c r="D63" i="1" l="1"/>
  <c r="C65" i="1"/>
  <c r="D65" i="1"/>
  <c r="C54" i="1"/>
  <c r="D54" i="1"/>
  <c r="C19" i="1"/>
  <c r="C8" i="1"/>
  <c r="C43" i="1"/>
  <c r="C10" i="1"/>
  <c r="D19" i="1"/>
  <c r="C21" i="1"/>
  <c r="D21" i="1"/>
  <c r="D22" i="1"/>
  <c r="D24" i="1"/>
  <c r="C30" i="1"/>
  <c r="D30" i="1"/>
  <c r="C32" i="1"/>
  <c r="D32" i="1"/>
  <c r="D33" i="1"/>
  <c r="D35" i="1"/>
  <c r="C41" i="1"/>
  <c r="D43" i="1"/>
  <c r="D44" i="1"/>
  <c r="C52" i="1"/>
  <c r="D52" i="1"/>
  <c r="D55" i="1"/>
  <c r="D57" i="1"/>
  <c r="D66" i="1"/>
  <c r="C24" i="1" l="1"/>
  <c r="C11" i="1"/>
  <c r="C33" i="1"/>
  <c r="C55" i="1"/>
  <c r="C44" i="1"/>
  <c r="C66" i="1"/>
  <c r="D45" i="1"/>
  <c r="D23" i="1"/>
  <c r="C22" i="1"/>
  <c r="D67" i="1"/>
  <c r="C23" i="1"/>
  <c r="D68" i="1"/>
  <c r="D56" i="1"/>
  <c r="D46" i="1"/>
  <c r="D41" i="1"/>
  <c r="D34" i="1"/>
  <c r="C46" i="1" l="1"/>
  <c r="C68" i="1"/>
  <c r="C13" i="1"/>
  <c r="C35" i="1"/>
  <c r="C57" i="1"/>
  <c r="C56" i="1"/>
  <c r="C45" i="1"/>
  <c r="C67" i="1"/>
  <c r="C12" i="1"/>
  <c r="C34" i="1"/>
</calcChain>
</file>

<file path=xl/sharedStrings.xml><?xml version="1.0" encoding="utf-8"?>
<sst xmlns="http://schemas.openxmlformats.org/spreadsheetml/2006/main" count="55" uniqueCount="25">
  <si>
    <t>Importe total contratación</t>
  </si>
  <si>
    <t>Impuestos</t>
  </si>
  <si>
    <t>Base imponible</t>
  </si>
  <si>
    <t>Valor estimado</t>
  </si>
  <si>
    <t xml:space="preserve">Número de contratos menores cuarto trimestre </t>
  </si>
  <si>
    <t>Porcentaje sobre total contratos menores formalizados</t>
  </si>
  <si>
    <t>Importe global</t>
  </si>
  <si>
    <t xml:space="preserve">Número de contratos menores tercer trimestre </t>
  </si>
  <si>
    <t xml:space="preserve">Número de contratos menores segundo trimestre </t>
  </si>
  <si>
    <t>CONTRATOS MENORES 2º TRIMESTRE 2020</t>
  </si>
  <si>
    <t>PO</t>
  </si>
  <si>
    <t xml:space="preserve">Número de contratos menores primer trimestre </t>
  </si>
  <si>
    <t xml:space="preserve">IMPORTE TOTAL CONTRATACIÓN </t>
  </si>
  <si>
    <t>IMPUESTOS</t>
  </si>
  <si>
    <t>Número de contratos menores total anual</t>
  </si>
  <si>
    <t>Porcentaje sobre total contratos formalizados</t>
  </si>
  <si>
    <t>Número de contrataciones anuales</t>
  </si>
  <si>
    <t>ESTADÍSTICAS DEL REGISTRO CONTRATOS ADJUDICADOS Y FORMALIZADOS DE SPET, TURISMO DE TENERIFE S.A  AÑO 2021</t>
  </si>
  <si>
    <t>TOTAL CONTRATACIONES AÑO 2021</t>
  </si>
  <si>
    <t>CONTRATOS MENORES TOTAL ANUAL 2021</t>
  </si>
  <si>
    <t>CONTRATOS MENORES 1º TRIMESTRE 2021</t>
  </si>
  <si>
    <t>CONTRATOS MENORES 3º TRIMESTRE 2021</t>
  </si>
  <si>
    <t>CONTRATOS MENORES 4º TRIMESTRE 2021</t>
  </si>
  <si>
    <t>IMPORTE DEL PRESUPUESTO LICITACIÓN</t>
  </si>
  <si>
    <t>IMPORTE ADJUDICACIÓN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</si>
</sst>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1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right" vertical="center"/>
    </xf>
    <xf numFmtId="164" fontId="3" fillId="0" borderId="3" xfId="0" applyNumberFormat="1" applyFont="1" applyBorder="1" applyAlignment="1">
      <alignment horizontal="left" vertical="center" wrapText="1"/>
    </xf>
    <xf numFmtId="10" fontId="0" fillId="0" borderId="4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164" fontId="3" fillId="0" borderId="5" xfId="0" applyNumberFormat="1" applyFont="1" applyBorder="1" applyAlignment="1">
      <alignment horizontal="left" vertical="center" wrapText="1"/>
    </xf>
    <xf numFmtId="10" fontId="0" fillId="0" borderId="6" xfId="1" applyNumberFormat="1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/>
    </xf>
    <xf numFmtId="164" fontId="3" fillId="0" borderId="8" xfId="0" applyNumberFormat="1" applyFont="1" applyBorder="1" applyAlignment="1">
      <alignment horizontal="left" vertical="center" wrapText="1"/>
    </xf>
    <xf numFmtId="10" fontId="0" fillId="0" borderId="9" xfId="1" applyNumberFormat="1" applyFont="1" applyFill="1" applyBorder="1" applyAlignment="1">
      <alignment horizontal="center" vertical="center"/>
    </xf>
    <xf numFmtId="3" fontId="0" fillId="0" borderId="10" xfId="0" applyNumberFormat="1" applyBorder="1" applyAlignment="1">
      <alignment horizontal="right" vertical="center"/>
    </xf>
    <xf numFmtId="164" fontId="3" fillId="0" borderId="1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4" borderId="0" xfId="0" applyFont="1" applyFill="1" applyAlignment="1">
      <alignment horizontal="right" vertical="center" wrapText="1"/>
    </xf>
    <xf numFmtId="0" fontId="2" fillId="4" borderId="0" xfId="0" applyFont="1" applyFill="1" applyAlignment="1">
      <alignment horizontal="left" vertical="center"/>
    </xf>
    <xf numFmtId="0" fontId="4" fillId="6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1993396</xdr:colOff>
      <xdr:row>0</xdr:row>
      <xdr:rowOff>749809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2ED84A-CC52-F79B-698A-E50109A07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93396" cy="749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8"/>
  <sheetViews>
    <sheetView showGridLines="0" tabSelected="1" zoomScaleNormal="100" workbookViewId="0">
      <selection activeCell="F14" sqref="F14"/>
    </sheetView>
  </sheetViews>
  <sheetFormatPr baseColWidth="10" defaultColWidth="11.42578125" defaultRowHeight="15" x14ac:dyDescent="0.25"/>
  <cols>
    <col min="1" max="1" width="37.5703125" style="1" bestFit="1" customWidth="1"/>
    <col min="2" max="2" width="19.85546875" style="3" customWidth="1"/>
    <col min="3" max="3" width="17.85546875" style="2" customWidth="1"/>
    <col min="4" max="4" width="19.5703125" style="2" customWidth="1"/>
    <col min="5" max="16384" width="11.42578125" style="1"/>
  </cols>
  <sheetData>
    <row r="1" spans="1:4" ht="67.5" customHeight="1" x14ac:dyDescent="0.25"/>
    <row r="2" spans="1:4" ht="50.25" customHeight="1" x14ac:dyDescent="0.25">
      <c r="A2" s="26" t="s">
        <v>17</v>
      </c>
      <c r="B2" s="26"/>
      <c r="C2" s="26"/>
      <c r="D2" s="26"/>
    </row>
    <row r="3" spans="1:4" ht="8.25" customHeight="1" x14ac:dyDescent="0.25">
      <c r="A3" s="21"/>
      <c r="B3" s="22"/>
      <c r="C3" s="21"/>
      <c r="D3" s="21"/>
    </row>
    <row r="4" spans="1:4" ht="15.75" x14ac:dyDescent="0.25">
      <c r="A4" s="28" t="s">
        <v>18</v>
      </c>
      <c r="B4" s="28"/>
      <c r="C4" s="28"/>
      <c r="D4" s="28"/>
    </row>
    <row r="5" spans="1:4" ht="9" customHeight="1" x14ac:dyDescent="0.25">
      <c r="A5" s="21"/>
      <c r="B5" s="22"/>
      <c r="C5" s="21"/>
      <c r="D5" s="21"/>
    </row>
    <row r="6" spans="1:4" ht="45" x14ac:dyDescent="0.25">
      <c r="A6" s="25"/>
      <c r="B6" s="24" t="s">
        <v>6</v>
      </c>
      <c r="C6" s="24" t="s">
        <v>15</v>
      </c>
      <c r="D6" s="24"/>
    </row>
    <row r="7" spans="1:4" ht="9" customHeight="1" x14ac:dyDescent="0.25">
      <c r="A7" s="18"/>
      <c r="B7" s="17"/>
      <c r="C7" s="16"/>
      <c r="D7" s="24"/>
    </row>
    <row r="8" spans="1:4" x14ac:dyDescent="0.25">
      <c r="A8" s="15" t="s">
        <v>16</v>
      </c>
      <c r="B8" s="14">
        <f>67+B19</f>
        <v>258</v>
      </c>
      <c r="C8" s="13">
        <f>B8/$B$8</f>
        <v>1</v>
      </c>
      <c r="D8" s="24"/>
    </row>
    <row r="9" spans="1:4" ht="9" customHeight="1" x14ac:dyDescent="0.25">
      <c r="D9" s="24"/>
    </row>
    <row r="10" spans="1:4" x14ac:dyDescent="0.25">
      <c r="A10" s="12" t="s">
        <v>23</v>
      </c>
      <c r="B10" s="11">
        <f>35567314.36+B21</f>
        <v>37291591.240000002</v>
      </c>
      <c r="C10" s="10">
        <f>B10/$B$10</f>
        <v>1</v>
      </c>
      <c r="D10" s="24"/>
    </row>
    <row r="11" spans="1:4" x14ac:dyDescent="0.25">
      <c r="A11" s="9" t="s">
        <v>24</v>
      </c>
      <c r="B11" s="8">
        <f>32879974.22+B22</f>
        <v>34469018.68</v>
      </c>
      <c r="C11" s="7">
        <f>B11/$B$11</f>
        <v>1</v>
      </c>
      <c r="D11" s="24"/>
    </row>
    <row r="12" spans="1:4" x14ac:dyDescent="0.25">
      <c r="A12" s="9" t="s">
        <v>13</v>
      </c>
      <c r="B12" s="8">
        <f>2224186.2+B23</f>
        <v>2293746.6393000004</v>
      </c>
      <c r="C12" s="7">
        <f>B12/$B$12</f>
        <v>1</v>
      </c>
      <c r="D12" s="24"/>
    </row>
    <row r="13" spans="1:4" x14ac:dyDescent="0.25">
      <c r="A13" s="6" t="s">
        <v>12</v>
      </c>
      <c r="B13" s="5">
        <f>35104160.44+B24</f>
        <v>36815943.739299998</v>
      </c>
      <c r="C13" s="4">
        <f>B13/$B$13</f>
        <v>1</v>
      </c>
      <c r="D13" s="24"/>
    </row>
    <row r="14" spans="1:4" ht="18.75" x14ac:dyDescent="0.25">
      <c r="A14" s="21"/>
      <c r="B14" s="22"/>
      <c r="C14" s="21"/>
      <c r="D14" s="21"/>
    </row>
    <row r="15" spans="1:4" ht="15.75" x14ac:dyDescent="0.25">
      <c r="A15" s="27" t="s">
        <v>19</v>
      </c>
      <c r="B15" s="27"/>
      <c r="C15" s="27"/>
      <c r="D15" s="27"/>
    </row>
    <row r="16" spans="1:4" ht="9" customHeight="1" x14ac:dyDescent="0.25">
      <c r="A16" s="21"/>
      <c r="B16" s="22"/>
      <c r="C16" s="21"/>
      <c r="D16" s="21"/>
    </row>
    <row r="17" spans="1:4" ht="60" x14ac:dyDescent="0.25">
      <c r="A17" s="20"/>
      <c r="B17" s="19" t="s">
        <v>6</v>
      </c>
      <c r="C17" s="19" t="s">
        <v>15</v>
      </c>
      <c r="D17" s="19" t="s">
        <v>5</v>
      </c>
    </row>
    <row r="18" spans="1:4" ht="9" customHeight="1" x14ac:dyDescent="0.25">
      <c r="A18" s="18"/>
      <c r="B18" s="17"/>
      <c r="C18" s="16"/>
      <c r="D18" s="16"/>
    </row>
    <row r="19" spans="1:4" ht="30" x14ac:dyDescent="0.25">
      <c r="A19" s="15" t="s">
        <v>14</v>
      </c>
      <c r="B19" s="14">
        <v>191</v>
      </c>
      <c r="C19" s="13">
        <f>B19/$B$8</f>
        <v>0.74031007751937983</v>
      </c>
      <c r="D19" s="13">
        <f>B19/$B$19</f>
        <v>1</v>
      </c>
    </row>
    <row r="20" spans="1:4" ht="9" customHeight="1" x14ac:dyDescent="0.25"/>
    <row r="21" spans="1:4" x14ac:dyDescent="0.25">
      <c r="A21" s="12" t="s">
        <v>23</v>
      </c>
      <c r="B21" s="11">
        <v>1724276.8800000001</v>
      </c>
      <c r="C21" s="10">
        <f>B21/$B$10</f>
        <v>4.6237685833864138E-2</v>
      </c>
      <c r="D21" s="10">
        <f>B21/$B$21</f>
        <v>1</v>
      </c>
    </row>
    <row r="22" spans="1:4" x14ac:dyDescent="0.25">
      <c r="A22" s="9" t="s">
        <v>24</v>
      </c>
      <c r="B22" s="8">
        <v>1589044.4600000002</v>
      </c>
      <c r="C22" s="7">
        <f>B22/$B$11</f>
        <v>4.6100658529104381E-2</v>
      </c>
      <c r="D22" s="7">
        <f>B22/$B$22</f>
        <v>1</v>
      </c>
    </row>
    <row r="23" spans="1:4" x14ac:dyDescent="0.25">
      <c r="A23" s="9" t="s">
        <v>13</v>
      </c>
      <c r="B23" s="8">
        <v>69560.439300000013</v>
      </c>
      <c r="C23" s="7">
        <f>B23/$B$12</f>
        <v>3.0326121511497141E-2</v>
      </c>
      <c r="D23" s="7">
        <f>B23/$B$23</f>
        <v>1</v>
      </c>
    </row>
    <row r="24" spans="1:4" x14ac:dyDescent="0.25">
      <c r="A24" s="6" t="s">
        <v>12</v>
      </c>
      <c r="B24" s="5">
        <v>1711783.2993000005</v>
      </c>
      <c r="C24" s="4">
        <f>B24/$B$13</f>
        <v>4.6495706083794323E-2</v>
      </c>
      <c r="D24" s="4">
        <f>B24/$B$24</f>
        <v>1</v>
      </c>
    </row>
    <row r="25" spans="1:4" ht="18.75" x14ac:dyDescent="0.25">
      <c r="A25" s="21"/>
      <c r="B25" s="22"/>
      <c r="C25" s="21"/>
      <c r="D25" s="21"/>
    </row>
    <row r="26" spans="1:4" ht="15.75" x14ac:dyDescent="0.25">
      <c r="A26" s="27" t="s">
        <v>20</v>
      </c>
      <c r="B26" s="27"/>
      <c r="C26" s="27"/>
      <c r="D26" s="27"/>
    </row>
    <row r="27" spans="1:4" ht="9" customHeight="1" x14ac:dyDescent="0.25">
      <c r="A27" s="21"/>
      <c r="B27" s="22"/>
      <c r="C27" s="21"/>
      <c r="D27" s="21"/>
    </row>
    <row r="28" spans="1:4" ht="60" x14ac:dyDescent="0.25">
      <c r="A28" s="20"/>
      <c r="B28" s="19" t="s">
        <v>6</v>
      </c>
      <c r="C28" s="19" t="s">
        <v>5</v>
      </c>
      <c r="D28" s="19" t="s">
        <v>5</v>
      </c>
    </row>
    <row r="29" spans="1:4" ht="9" customHeight="1" x14ac:dyDescent="0.25">
      <c r="A29" s="18"/>
      <c r="B29" s="17"/>
      <c r="C29" s="16"/>
      <c r="D29" s="16"/>
    </row>
    <row r="30" spans="1:4" ht="30" x14ac:dyDescent="0.25">
      <c r="A30" s="15" t="s">
        <v>11</v>
      </c>
      <c r="B30" s="14">
        <v>93</v>
      </c>
      <c r="C30" s="13">
        <f>B30/$B$8</f>
        <v>0.36046511627906974</v>
      </c>
      <c r="D30" s="13">
        <f>B30/$B$19</f>
        <v>0.48691099476439792</v>
      </c>
    </row>
    <row r="31" spans="1:4" ht="9" customHeight="1" x14ac:dyDescent="0.25"/>
    <row r="32" spans="1:4" x14ac:dyDescent="0.25">
      <c r="A32" s="12" t="s">
        <v>3</v>
      </c>
      <c r="B32" s="11">
        <v>602388.92999999993</v>
      </c>
      <c r="C32" s="10">
        <f>B32/$B$10</f>
        <v>1.6153478839858695E-2</v>
      </c>
      <c r="D32" s="10">
        <f>B32/$B$21</f>
        <v>0.34935742454541285</v>
      </c>
    </row>
    <row r="33" spans="1:4" x14ac:dyDescent="0.25">
      <c r="A33" s="9" t="s">
        <v>2</v>
      </c>
      <c r="B33" s="8">
        <v>560983.50999999989</v>
      </c>
      <c r="C33" s="7">
        <f>B33/$B$11</f>
        <v>1.6275006701177135E-2</v>
      </c>
      <c r="D33" s="7">
        <f>B33/$B$22</f>
        <v>0.35303197872764353</v>
      </c>
    </row>
    <row r="34" spans="1:4" x14ac:dyDescent="0.25">
      <c r="A34" s="9" t="s">
        <v>1</v>
      </c>
      <c r="B34" s="8">
        <v>24670.83</v>
      </c>
      <c r="C34" s="7">
        <f>B34/$B$12</f>
        <v>1.0755690963117435E-2</v>
      </c>
      <c r="D34" s="7">
        <f>B34/$B$23</f>
        <v>0.35466754161226233</v>
      </c>
    </row>
    <row r="35" spans="1:4" x14ac:dyDescent="0.25">
      <c r="A35" s="6" t="s">
        <v>0</v>
      </c>
      <c r="B35" s="5">
        <v>580198.74999999988</v>
      </c>
      <c r="C35" s="4">
        <f>B35/$B$13</f>
        <v>1.5759442542298701E-2</v>
      </c>
      <c r="D35" s="4">
        <f>B35/$B$24</f>
        <v>0.33894404171209086</v>
      </c>
    </row>
    <row r="36" spans="1:4" x14ac:dyDescent="0.25">
      <c r="A36" s="23" t="s">
        <v>10</v>
      </c>
    </row>
    <row r="37" spans="1:4" ht="15.75" x14ac:dyDescent="0.25">
      <c r="A37" s="27" t="s">
        <v>9</v>
      </c>
      <c r="B37" s="27"/>
      <c r="C37" s="27"/>
      <c r="D37" s="27"/>
    </row>
    <row r="38" spans="1:4" ht="9" customHeight="1" x14ac:dyDescent="0.25">
      <c r="A38" s="21"/>
      <c r="B38" s="22"/>
      <c r="C38" s="21"/>
      <c r="D38" s="21"/>
    </row>
    <row r="39" spans="1:4" ht="60" x14ac:dyDescent="0.25">
      <c r="A39" s="20"/>
      <c r="B39" s="19" t="s">
        <v>6</v>
      </c>
      <c r="C39" s="19" t="s">
        <v>5</v>
      </c>
      <c r="D39" s="19" t="s">
        <v>5</v>
      </c>
    </row>
    <row r="40" spans="1:4" ht="9" customHeight="1" x14ac:dyDescent="0.25">
      <c r="A40" s="18"/>
      <c r="B40" s="17"/>
      <c r="C40" s="16"/>
      <c r="D40" s="16"/>
    </row>
    <row r="41" spans="1:4" ht="30" x14ac:dyDescent="0.25">
      <c r="A41" s="15" t="s">
        <v>8</v>
      </c>
      <c r="B41" s="14">
        <v>37</v>
      </c>
      <c r="C41" s="13">
        <f>B41/$B$8</f>
        <v>0.1434108527131783</v>
      </c>
      <c r="D41" s="13">
        <f>B41/$B$19</f>
        <v>0.193717277486911</v>
      </c>
    </row>
    <row r="42" spans="1:4" ht="9" customHeight="1" x14ac:dyDescent="0.25"/>
    <row r="43" spans="1:4" x14ac:dyDescent="0.25">
      <c r="A43" s="12" t="s">
        <v>3</v>
      </c>
      <c r="B43" s="11">
        <v>361148</v>
      </c>
      <c r="C43" s="10">
        <f>B43/$B$10</f>
        <v>9.6844352303374643E-3</v>
      </c>
      <c r="D43" s="10">
        <f>B43/$B$21</f>
        <v>0.20944896042449979</v>
      </c>
    </row>
    <row r="44" spans="1:4" x14ac:dyDescent="0.25">
      <c r="A44" s="9" t="s">
        <v>2</v>
      </c>
      <c r="B44" s="8">
        <v>332249.77</v>
      </c>
      <c r="C44" s="7">
        <f>B44/$B$11</f>
        <v>9.6390841028724059E-3</v>
      </c>
      <c r="D44" s="7">
        <f>B44/$B$22</f>
        <v>0.20908777467434736</v>
      </c>
    </row>
    <row r="45" spans="1:4" x14ac:dyDescent="0.25">
      <c r="A45" s="9" t="s">
        <v>1</v>
      </c>
      <c r="B45" s="8">
        <v>13434.42</v>
      </c>
      <c r="C45" s="7">
        <f>B45/$B$12</f>
        <v>5.8569764287915776E-3</v>
      </c>
      <c r="D45" s="7">
        <f>B45/$B$23</f>
        <v>0.19313305285580618</v>
      </c>
    </row>
    <row r="46" spans="1:4" x14ac:dyDescent="0.25">
      <c r="A46" s="6" t="s">
        <v>0</v>
      </c>
      <c r="B46" s="5">
        <v>413184.35</v>
      </c>
      <c r="C46" s="4">
        <f>B46/$B$13</f>
        <v>1.1222973202203619E-2</v>
      </c>
      <c r="D46" s="4">
        <f>B46/$B$24</f>
        <v>0.24137655167506508</v>
      </c>
    </row>
    <row r="48" spans="1:4" ht="15.75" x14ac:dyDescent="0.25">
      <c r="A48" s="27" t="s">
        <v>21</v>
      </c>
      <c r="B48" s="27"/>
      <c r="C48" s="27"/>
      <c r="D48" s="27"/>
    </row>
    <row r="49" spans="1:4" ht="9" customHeight="1" x14ac:dyDescent="0.25">
      <c r="A49" s="21"/>
      <c r="B49" s="22"/>
      <c r="C49" s="21"/>
      <c r="D49" s="21"/>
    </row>
    <row r="50" spans="1:4" ht="60" x14ac:dyDescent="0.25">
      <c r="A50" s="20"/>
      <c r="B50" s="19" t="s">
        <v>6</v>
      </c>
      <c r="C50" s="19" t="s">
        <v>5</v>
      </c>
      <c r="D50" s="19" t="s">
        <v>5</v>
      </c>
    </row>
    <row r="51" spans="1:4" ht="9" customHeight="1" x14ac:dyDescent="0.25">
      <c r="A51" s="18"/>
      <c r="B51" s="17"/>
      <c r="C51" s="16"/>
      <c r="D51" s="16"/>
    </row>
    <row r="52" spans="1:4" ht="30" x14ac:dyDescent="0.25">
      <c r="A52" s="15" t="s">
        <v>7</v>
      </c>
      <c r="B52" s="14">
        <v>31</v>
      </c>
      <c r="C52" s="13">
        <f>B52/$B$8</f>
        <v>0.12015503875968993</v>
      </c>
      <c r="D52" s="13">
        <f>B52/$B$19</f>
        <v>0.16230366492146597</v>
      </c>
    </row>
    <row r="53" spans="1:4" ht="9" customHeight="1" x14ac:dyDescent="0.25"/>
    <row r="54" spans="1:4" x14ac:dyDescent="0.25">
      <c r="A54" s="12" t="s">
        <v>3</v>
      </c>
      <c r="B54" s="11">
        <v>412210.96</v>
      </c>
      <c r="C54" s="10">
        <f>B54/$B$10</f>
        <v>1.1053724078093269E-2</v>
      </c>
      <c r="D54" s="10">
        <f>B54/$B$21</f>
        <v>0.2390630906099025</v>
      </c>
    </row>
    <row r="55" spans="1:4" x14ac:dyDescent="0.25">
      <c r="A55" s="9" t="s">
        <v>2</v>
      </c>
      <c r="B55" s="8">
        <v>372907.06</v>
      </c>
      <c r="C55" s="7">
        <f>B55/$B$11</f>
        <v>1.0818615506926872E-2</v>
      </c>
      <c r="D55" s="7">
        <f>B55/$B$22</f>
        <v>0.23467377369667802</v>
      </c>
    </row>
    <row r="56" spans="1:4" x14ac:dyDescent="0.25">
      <c r="A56" s="9" t="s">
        <v>1</v>
      </c>
      <c r="B56" s="8">
        <v>19522.23</v>
      </c>
      <c r="C56" s="7">
        <f>B56/$B$12</f>
        <v>8.5110664209878655E-3</v>
      </c>
      <c r="D56" s="7">
        <f>B56/$B$23</f>
        <v>0.2806513328043343</v>
      </c>
    </row>
    <row r="57" spans="1:4" x14ac:dyDescent="0.25">
      <c r="A57" s="6" t="s">
        <v>0</v>
      </c>
      <c r="B57" s="5">
        <v>392222.07999999996</v>
      </c>
      <c r="C57" s="4">
        <f>B57/$B$13</f>
        <v>1.0653592986163595E-2</v>
      </c>
      <c r="D57" s="4">
        <f>B57/$B$24</f>
        <v>0.22913068503495232</v>
      </c>
    </row>
    <row r="59" spans="1:4" ht="15.75" x14ac:dyDescent="0.25">
      <c r="A59" s="27" t="s">
        <v>22</v>
      </c>
      <c r="B59" s="27"/>
      <c r="C59" s="27"/>
      <c r="D59" s="27"/>
    </row>
    <row r="60" spans="1:4" ht="9" customHeight="1" x14ac:dyDescent="0.25">
      <c r="A60" s="21"/>
      <c r="B60" s="22"/>
      <c r="C60" s="21"/>
      <c r="D60" s="21"/>
    </row>
    <row r="61" spans="1:4" ht="60" x14ac:dyDescent="0.25">
      <c r="A61" s="20"/>
      <c r="B61" s="19" t="s">
        <v>6</v>
      </c>
      <c r="C61" s="19" t="s">
        <v>5</v>
      </c>
      <c r="D61" s="19" t="s">
        <v>5</v>
      </c>
    </row>
    <row r="62" spans="1:4" ht="9" customHeight="1" x14ac:dyDescent="0.25">
      <c r="A62" s="18"/>
      <c r="B62" s="17"/>
      <c r="C62" s="16"/>
      <c r="D62" s="16"/>
    </row>
    <row r="63" spans="1:4" ht="30" x14ac:dyDescent="0.25">
      <c r="A63" s="15" t="s">
        <v>4</v>
      </c>
      <c r="B63" s="14">
        <v>30</v>
      </c>
      <c r="C63" s="13">
        <f>B63/$B$8</f>
        <v>0.11627906976744186</v>
      </c>
      <c r="D63" s="13">
        <f>B63/$B$19</f>
        <v>0.15706806282722513</v>
      </c>
    </row>
    <row r="64" spans="1:4" ht="9" customHeight="1" x14ac:dyDescent="0.25"/>
    <row r="65" spans="1:4" x14ac:dyDescent="0.25">
      <c r="A65" s="12" t="s">
        <v>3</v>
      </c>
      <c r="B65" s="11">
        <v>348528.99</v>
      </c>
      <c r="C65" s="10">
        <f>B65/$B$10</f>
        <v>9.3460476855747061E-3</v>
      </c>
      <c r="D65" s="10">
        <f>B65/$B$21</f>
        <v>0.20213052442018475</v>
      </c>
    </row>
    <row r="66" spans="1:4" x14ac:dyDescent="0.25">
      <c r="A66" s="9" t="s">
        <v>2</v>
      </c>
      <c r="B66" s="8">
        <v>322904.12</v>
      </c>
      <c r="C66" s="7">
        <f>B66/$B$11</f>
        <v>9.3679522181279572E-3</v>
      </c>
      <c r="D66" s="7">
        <f>B66/$B$22</f>
        <v>0.20320647290133087</v>
      </c>
    </row>
    <row r="67" spans="1:4" x14ac:dyDescent="0.25">
      <c r="A67" s="9" t="s">
        <v>1</v>
      </c>
      <c r="B67" s="8">
        <v>11932.9593</v>
      </c>
      <c r="C67" s="7">
        <f>B67/$B$12</f>
        <v>5.2023876986002559E-3</v>
      </c>
      <c r="D67" s="7">
        <f>B67/$B$23</f>
        <v>0.17154807272759703</v>
      </c>
    </row>
    <row r="68" spans="1:4" x14ac:dyDescent="0.25">
      <c r="A68" s="6" t="s">
        <v>0</v>
      </c>
      <c r="B68" s="5">
        <v>326178.11929999996</v>
      </c>
      <c r="C68" s="4">
        <f>B68/$B$13</f>
        <v>8.8596973531283908E-3</v>
      </c>
      <c r="D68" s="4">
        <f>B68/$B$24</f>
        <v>0.19054872157789129</v>
      </c>
    </row>
  </sheetData>
  <mergeCells count="7">
    <mergeCell ref="A2:D2"/>
    <mergeCell ref="A48:D48"/>
    <mergeCell ref="A59:D59"/>
    <mergeCell ref="A4:D4"/>
    <mergeCell ref="A15:D15"/>
    <mergeCell ref="A26:D26"/>
    <mergeCell ref="A37:D37"/>
  </mergeCells>
  <pageMargins left="0.70866141732283472" right="0.70866141732283472" top="0.74803149606299213" bottom="0.74803149606299213" header="0.31496062992125984" footer="0.31496062992125984"/>
  <pageSetup paperSize="9" scale="91" fitToHeight="2" orientation="portrait" r:id="rId1"/>
  <rowBreaks count="1" manualBreakCount="1">
    <brk id="36" max="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671DA0BFC7C648ABECC1FF189449F0" ma:contentTypeVersion="12" ma:contentTypeDescription="Crear nuevo documento." ma:contentTypeScope="" ma:versionID="7beb4c5d2c9240e817df27f2b5a02f87">
  <xsd:schema xmlns:xsd="http://www.w3.org/2001/XMLSchema" xmlns:xs="http://www.w3.org/2001/XMLSchema" xmlns:p="http://schemas.microsoft.com/office/2006/metadata/properties" xmlns:ns2="cb4efc23-cbea-429c-95ad-f66483036327" xmlns:ns3="d0d1bc6d-f048-4684-a59c-1a2d756c80be" targetNamespace="http://schemas.microsoft.com/office/2006/metadata/properties" ma:root="true" ma:fieldsID="afb5ad23552bcb31afc653fc75a33441" ns2:_="" ns3:_="">
    <xsd:import namespace="cb4efc23-cbea-429c-95ad-f66483036327"/>
    <xsd:import namespace="d0d1bc6d-f048-4684-a59c-1a2d756c80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efc23-cbea-429c-95ad-f66483036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1bc6d-f048-4684-a59c-1a2d756c80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7C9A71-8156-4DDD-AE48-7FC81FE14EF1}">
  <ds:schemaRefs>
    <ds:schemaRef ds:uri="http://schemas.microsoft.com/office/2006/metadata/properties"/>
    <ds:schemaRef ds:uri="http://schemas.microsoft.com/office/infopath/2007/PartnerControls"/>
    <ds:schemaRef ds:uri="8b099203-c902-4a5b-992f-1f849b15ff82"/>
    <ds:schemaRef ds:uri="f0f3cd94-4f9a-4f08-a83f-c424feb2ea3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694DB3A-785C-48CA-8920-B67C953AB7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A2C80B-BA84-4E6B-A88E-DA20EDC6B7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4efc23-cbea-429c-95ad-f66483036327"/>
    <ds:schemaRef ds:uri="d0d1bc6d-f048-4684-a59c-1a2d756c80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 estadísticos</vt:lpstr>
      <vt:lpstr>'Datos estadísticos'!Área_de_impresión</vt:lpstr>
      <vt:lpstr>'Datos estadísticos'!Títulos_a_imprimir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contratación menor SPET 2020</dc:title>
  <dc:creator>Manuela Rabaneda</dc:creator>
  <cp:lastModifiedBy>Manuela Rabaneda Cárdenas</cp:lastModifiedBy>
  <cp:lastPrinted>2021-06-18T11:30:11Z</cp:lastPrinted>
  <dcterms:created xsi:type="dcterms:W3CDTF">2021-06-18T11:29:01Z</dcterms:created>
  <dcterms:modified xsi:type="dcterms:W3CDTF">2022-06-13T14:55:14Z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0x010100F3671DA0BFC7C648ABECC1FF189449F0</vt:lpwstr>
  </property>
  <property fmtid="{D5CDD505-2E9C-101B-9397-08002B2CF9AE}" pid="3" name="_dlc_DocIdItemGuid">
    <vt:lpwstr>cf5fcef5-5a71-41e1-a054-0a2ec603cd20</vt:lpwstr>
  </property>
  <property fmtid="{D5CDD505-2E9C-101B-9397-08002B2CF9AE}" pid="4" name="FiltroTransAno">
    <vt:lpwstr>303;#2020|0b71ff2c-8c9b-45cc-8ae6-50174e32e935</vt:lpwstr>
  </property>
</Properties>
</file>